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02"/>
  <workbookPr defaultThemeVersion="166925"/>
  <mc:AlternateContent xmlns:mc="http://schemas.openxmlformats.org/markup-compatibility/2006">
    <mc:Choice Requires="x15">
      <x15ac:absPath xmlns:x15ac="http://schemas.microsoft.com/office/spreadsheetml/2010/11/ac" url="https://cbazure01cleverbridge.sharepoint.com/sites/IntelligenceEngineering/Shared Documents/Client Intelligence/Data Sharing/"/>
    </mc:Choice>
  </mc:AlternateContent>
  <xr:revisionPtr revIDLastSave="0" documentId="8_{027BF1D7-9633-4E9D-8244-2FA4E3D92CA3}" xr6:coauthVersionLast="47" xr6:coauthVersionMax="47" xr10:uidLastSave="{00000000-0000-0000-0000-000000000000}"/>
  <bookViews>
    <workbookView xWindow="15" yWindow="0" windowWidth="28770" windowHeight="17385" firstSheet="2" activeTab="2" xr2:uid="{00000000-000D-0000-FFFF-FFFF00000000}"/>
  </bookViews>
  <sheets>
    <sheet name="Table of content" sheetId="26" r:id="rId1"/>
    <sheet name="fact_purchase_item" sheetId="22" r:id="rId2"/>
    <sheet name="fact_subscription_item_events" sheetId="32" r:id="rId3"/>
    <sheet name="fact_subscription_events" sheetId="33" r:id="rId4"/>
    <sheet name="fact_sessions" sheetId="34" r:id="rId5"/>
    <sheet name="dim_country" sheetId="35" r:id="rId6"/>
    <sheet name="dim_mvt_campaign" sheetId="51" r:id="rId7"/>
    <sheet name="dim_browser" sheetId="36" r:id="rId8"/>
    <sheet name="dim_currency" sheetId="37" r:id="rId9"/>
    <sheet name="dim_language" sheetId="38" r:id="rId10"/>
    <sheet name="dim_operating_system" sheetId="39" r:id="rId11"/>
    <sheet name="dim_promotion" sheetId="41" r:id="rId12"/>
    <sheet name="dim_payment_type" sheetId="40" r:id="rId13"/>
    <sheet name="product_list_bridge" sheetId="42" r:id="rId14"/>
    <sheet name="dim_product_list" sheetId="43" r:id="rId15"/>
    <sheet name="dim_reimbursement" sheetId="44" r:id="rId16"/>
    <sheet name="dim_client" sheetId="45" r:id="rId17"/>
    <sheet name="dim_state" sheetId="46" r:id="rId18"/>
    <sheet name="dim_xparameter_class_item" sheetId="47" r:id="rId19"/>
    <sheet name="dim_product" sheetId="48" r:id="rId20"/>
    <sheet name="dim_product_internal_attribute" sheetId="49" r:id="rId21"/>
    <sheet name="dim_purchase_status" sheetId="50" r:id="rId22"/>
    <sheet name="dim_subscription_item" sheetId="52" r:id="rId23"/>
    <sheet name="purchase_parameter" sheetId="53" r:id="rId24"/>
    <sheet name="subscription_event" sheetId="54" r:id="rId25"/>
    <sheet name="dim_purchase_renewal_type" sheetId="55" r:id="rId26"/>
    <sheet name="purchase_info" sheetId="56" r:id="rId27"/>
  </sheets>
  <definedNames>
    <definedName name="_xlnm._FilterDatabase" localSheetId="1" hidden="1">fact_purchase_item!$B$3:$B$125</definedName>
    <definedName name="ExternalData_1" localSheetId="0" hidden="1">'Table of content'!$A$2:$A$31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 i="26" l="1"/>
  <c r="G11" i="34"/>
  <c r="G15" i="33"/>
  <c r="G16" i="33"/>
  <c r="G17" i="33"/>
  <c r="G18" i="33"/>
  <c r="G14" i="33"/>
  <c r="G11" i="33"/>
  <c r="G25" i="32"/>
  <c r="G26" i="32"/>
  <c r="G24" i="32"/>
  <c r="G23" i="32"/>
  <c r="G22" i="32"/>
  <c r="G19" i="32"/>
  <c r="G16" i="32"/>
  <c r="G15" i="32"/>
  <c r="G45" i="22"/>
  <c r="G31" i="22"/>
  <c r="G30" i="22"/>
  <c r="G29" i="22"/>
  <c r="G28" i="22"/>
  <c r="G27" i="22"/>
  <c r="G19" i="22"/>
  <c r="G15" i="22"/>
  <c r="G9" i="33"/>
  <c r="G14" i="22"/>
  <c r="G13" i="22"/>
  <c r="B28" i="26"/>
  <c r="B27" i="26"/>
  <c r="B26" i="26"/>
  <c r="B25" i="26"/>
  <c r="B24" i="26"/>
  <c r="B23" i="26"/>
  <c r="B21" i="26"/>
  <c r="B19" i="26"/>
  <c r="B18" i="26"/>
  <c r="B17" i="26"/>
  <c r="B16" i="26"/>
  <c r="B15" i="26"/>
  <c r="B13" i="26"/>
  <c r="B12" i="26"/>
  <c r="G6" i="46"/>
  <c r="B11" i="26"/>
  <c r="G12" i="34"/>
  <c r="G13" i="34"/>
  <c r="B6" i="26"/>
  <c r="G13" i="33"/>
  <c r="G12" i="33"/>
  <c r="G8" i="33"/>
  <c r="G7" i="33"/>
  <c r="B5" i="26"/>
  <c r="G12" i="32"/>
  <c r="G31" i="32"/>
  <c r="G27" i="32"/>
  <c r="G21" i="32"/>
  <c r="G20" i="32"/>
  <c r="G14" i="32"/>
  <c r="G13" i="32"/>
  <c r="B4" i="26"/>
  <c r="G44" i="22"/>
  <c r="G43" i="22"/>
  <c r="G35" i="22"/>
  <c r="G22" i="22"/>
  <c r="G20" i="22"/>
  <c r="G18" i="22"/>
  <c r="G12" i="22"/>
  <c r="G11" i="22"/>
  <c r="G10" i="22"/>
  <c r="B22" i="26"/>
  <c r="B3" i="26"/>
  <c r="B7" i="26"/>
  <c r="B8" i="26"/>
  <c r="B9" i="26"/>
  <c r="B10" i="26"/>
  <c r="B20" i="26"/>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E709C99-80A3-4BE7-A3D7-4AF03EFE79EC}" keepAlive="1" name="Query - Data_dictionary - Copy xlsx" description="Connection to the 'Data_dictionary - Copy xlsx' query in the workbook." type="5" refreshedVersion="8" background="1" saveData="1">
    <dbPr connection="Provider=Microsoft.Mashup.OleDb.1;Data Source=$Workbook$;Location=&quot;Data_dictionary - Copy xlsx&quot;;Extended Properties=&quot;&quot;" command="SELECT * FROM [Data_dictionary - Copy xlsx]"/>
  </connection>
</connections>
</file>

<file path=xl/sharedStrings.xml><?xml version="1.0" encoding="utf-8"?>
<sst xmlns="http://schemas.openxmlformats.org/spreadsheetml/2006/main" count="1880" uniqueCount="658">
  <si>
    <t xml:space="preserve">Cleverbridge Snowflake Data Dharing Dictionary </t>
  </si>
  <si>
    <t>Table Name</t>
  </si>
  <si>
    <t>Link</t>
  </si>
  <si>
    <t>How this table can be used</t>
  </si>
  <si>
    <t>fact_purchase_item</t>
  </si>
  <si>
    <t>Core table at purchase item level with paid and not paid purchases, contains keys and references for purchase item-level analysis. Use it for revenue, AOV, order-based conversion and promotion reporting.</t>
  </si>
  <si>
    <t>fact_subscription_item_events</t>
  </si>
  <si>
    <t>Subscription item lifecycle per billing interval with ready-made KPI flags (trial, expansion, contraction, reactivation, churn type) and active-subscriber dates. Use for MRR/ARR, churn, retention and upsell analysis at product level.</t>
  </si>
  <si>
    <t>fact_subscription_events</t>
  </si>
  <si>
    <t>Same lifecycle logic rolled up to whole-subscription level (new/renewed, churned, reactivated, cancellation date). Use for subscriber counts, renewal rates, cohort and churn reporting.</t>
  </si>
  <si>
    <t>fact_sessions</t>
  </si>
  <si>
    <t>Daily aggregated web-hit traffic by client, product, country, payment type, MVT campaign, browser/OS and x-parameters. Use for traffic trends and as the denominator for conversion-rate analysis.</t>
  </si>
  <si>
    <t>dim_country</t>
  </si>
  <si>
    <t>Country lookup with ISO codes, region, continent and a standard analytics region (NOAM, EUROPE, APAC, LATAM). Use to group sales and subscriptions geographically.</t>
  </si>
  <si>
    <t>dim_browser</t>
  </si>
  <si>
    <t>Browser lookup (name, version key, master browser). Use to analyse checkout behaviour by browser.</t>
  </si>
  <si>
    <t>dim_currency</t>
  </si>
  <si>
    <t>Currency lookup (name, symbol, ISO code, decimal precision). Use to label and format customer and client currencies.</t>
  </si>
  <si>
    <t>dim_language</t>
  </si>
  <si>
    <t>Language lookup (name, ISO code). Use to break down purchases and traffic by customer language.</t>
  </si>
  <si>
    <t>dim_operating_system</t>
  </si>
  <si>
    <t>Operating system lookup (name, key, master OS). Use to segment checkout and sales by device platform.</t>
  </si>
  <si>
    <t>dim_payment_type</t>
  </si>
  <si>
    <t>Payment method lookup (code, name, subtype e.g. credit card, wire transfer). Use for payment-mix and payment-success analysis.</t>
  </si>
  <si>
    <t>dim_promotion</t>
  </si>
  <si>
    <t>Promotion lookup per client. Use to measure discount and campaign effectiveness on revenue.</t>
  </si>
  <si>
    <t>product_list_bridge</t>
  </si>
  <si>
    <t>Mapping between product lists and products. Use to join dim_product_list to dim_product and report on product groupings.</t>
  </si>
  <si>
    <t>dim_product_list</t>
  </si>
  <si>
    <t>Client-defined product lists (name, owner). Use with product_list_bridge to roll products up into portfolios or groups.</t>
  </si>
  <si>
    <t>dim_reimbursement</t>
  </si>
  <si>
    <t>Reimbursement detail with type (cancellation, chargeback, refund, VAT) and reason. Use for refund/chargeback rate and root-cause analysis.</t>
  </si>
  <si>
    <t>dim_client</t>
  </si>
  <si>
    <t>Client lookup (ID, name). Use to label results and filter to a specific client account.</t>
  </si>
  <si>
    <t>dim_state</t>
  </si>
  <si>
    <t>State / province lookup linked to country. Use for sub-country (e.g. US state) breakdowns.</t>
  </si>
  <si>
    <t>dim_xparameter_class_item</t>
  </si>
  <si>
    <t>Tracking x-parameter values and their classes, with parent hierarchy. Use for revenue attribution by marketing source, affiliate or channel tag.</t>
  </si>
  <si>
    <t>dim_product</t>
  </si>
  <si>
    <t>Product master: name, English name, type, base product, client. Use to label and group products in any sales or subscription report.</t>
  </si>
  <si>
    <t>dim_product_internal_attribute</t>
  </si>
  <si>
    <t>Client-defined custom product attributes by language. Use to enrich product reporting with internal categorisation (e.g. SKU family, edition).</t>
  </si>
  <si>
    <t>dim_purchase_status</t>
  </si>
  <si>
    <t>Purchase status lookup (e.g. paid, refunded, pending). Use to filter completed vs. open or failed orders.</t>
  </si>
  <si>
    <t>dim_mvt_campaign</t>
  </si>
  <si>
    <t>Multivariate (A/B) test campaigns and candidates, incl. weight, URL and control flag. Use to compare checkout variants and measure test uplift.</t>
  </si>
  <si>
    <t>dim_subscription_item</t>
  </si>
  <si>
    <t>Current state snapshot of each subscription item: status, renewal type and period, intervals, start/end/deactivation and next billing dates, quantity. Use for active base, upcoming renewals and renewal forecasting.</t>
  </si>
  <si>
    <t>purchase_parameter</t>
  </si>
  <si>
    <t>Key-value custom parameters attached to purchases. Use to analyse client-specific order metadata passed through checkout.</t>
  </si>
  <si>
    <t>subscription_event</t>
  </si>
  <si>
    <t>Log of subscription events (renewed, deactivated, reinstated, renewal-type updated). Use to trace the history of a subscription and audit status changes.</t>
  </si>
  <si>
    <t>dim_purchase_renewal_type</t>
  </si>
  <si>
    <t>Renewal type lookup (automatic/manual, with category). Use to split renewal revenue and rates by renewal method.</t>
  </si>
  <si>
    <t>purchase_info</t>
  </si>
  <si>
    <t>Supplementary purchase detail: related contacts, payment country, entry URL, coupon codes, payment delinquency, etc. Use for licence management, fraud/geo checks.</t>
  </si>
  <si>
    <t xml:space="preserve">Back to Table of content </t>
  </si>
  <si>
    <t>Table</t>
  </si>
  <si>
    <t xml:space="preserve">
ColumnName</t>
  </si>
  <si>
    <t>Data type</t>
  </si>
  <si>
    <t>Default</t>
  </si>
  <si>
    <t>Description</t>
  </si>
  <si>
    <t>Example values</t>
  </si>
  <si>
    <t>Key (reference)</t>
  </si>
  <si>
    <t>purchase_id</t>
  </si>
  <si>
    <t>NUMBER(38,0)</t>
  </si>
  <si>
    <t xml:space="preserve">It is the unique identifier of purchas. Purchases are orders made by customers and the records associated with the orders. </t>
  </si>
  <si>
    <t>4493, 9205</t>
  </si>
  <si>
    <t>purchase_item_running_no</t>
  </si>
  <si>
    <t>It is the serial number of the product (item) at the order basket</t>
  </si>
  <si>
    <t>1,2,3</t>
  </si>
  <si>
    <t>reimbursement_id</t>
  </si>
  <si>
    <t>It is the unique identifier of the purchase reimbursement. REIMBURSEMENT_ID is empty, by default. The important part is the reimbursement is not the update of happened purchase event, this is the new event for this purchase.</t>
  </si>
  <si>
    <t>hashed_email</t>
  </si>
  <si>
    <t>VARCHAR(255)</t>
  </si>
  <si>
    <t>Hashed email of customer.</t>
  </si>
  <si>
    <t>0bd2a17c87b9172335d3851239aafba8</t>
  </si>
  <si>
    <t>billing_firstname</t>
  </si>
  <si>
    <t>First name of the billing contact.</t>
  </si>
  <si>
    <t>Jane</t>
  </si>
  <si>
    <t>billing_lastname</t>
  </si>
  <si>
    <t>Last name of the billing contact.</t>
  </si>
  <si>
    <t>Smith</t>
  </si>
  <si>
    <t>purchase_billing_country_id</t>
  </si>
  <si>
    <t>mvt</t>
  </si>
  <si>
    <t>Billing contact information, such as language, country, and state, displays the contact information of the person or company that purchases the software or signs up for the subscription. Contact information is used for communication about payments. Receives the invoice (receipt) email after purchase.</t>
  </si>
  <si>
    <t>GB, IT</t>
  </si>
  <si>
    <t>purchase_billing_state_id</t>
  </si>
  <si>
    <t>WY, AZ</t>
  </si>
  <si>
    <t>client_id</t>
  </si>
  <si>
    <t>It is id of client</t>
  </si>
  <si>
    <t>53, 61</t>
  </si>
  <si>
    <t>product_id</t>
  </si>
  <si>
    <t>Id of product that is purchused. Reference to dim_product.</t>
  </si>
  <si>
    <t>13097, 1961</t>
  </si>
  <si>
    <t>payment_type_id</t>
  </si>
  <si>
    <t>The code of payment type. The reference to dim_paymenttype defines payment method that customer use to pay for a product or service</t>
  </si>
  <si>
    <t>CCA_VIS</t>
  </si>
  <si>
    <t>purchase_status_id</t>
  </si>
  <si>
    <r>
      <rPr>
        <sz val="11"/>
        <color rgb="FF000000"/>
        <rFont val="Calibri"/>
      </rPr>
      <t xml:space="preserve">Id of purchase status in form of an abbreviation. The reference to </t>
    </r>
    <r>
      <rPr>
        <b/>
        <sz val="11"/>
        <color rgb="FF000000"/>
        <rFont val="Calibri"/>
      </rPr>
      <t>dim_purchasestatus</t>
    </r>
    <r>
      <rPr>
        <sz val="11"/>
        <color rgb="FF000000"/>
        <rFont val="Calibri"/>
      </rPr>
      <t xml:space="preserve"> defines the status of the purchase</t>
    </r>
  </si>
  <si>
    <t>PNP_RFD, PAY_ACC</t>
  </si>
  <si>
    <t>scope_id</t>
  </si>
  <si>
    <t>It is scope of order process</t>
  </si>
  <si>
    <t>registration, checkout</t>
  </si>
  <si>
    <t>configuration_name</t>
  </si>
  <si>
    <t>It is configuration name of the checkout process, catalogs and other pages which is styled in a certain manner for a certain client</t>
  </si>
  <si>
    <t>liprotect, default</t>
  </si>
  <si>
    <t>browser_id</t>
  </si>
  <si>
    <t>Id of browser. The reference to dim_browser to define the Internet browser the customer used in the checkout.</t>
  </si>
  <si>
    <t>Firefox26, Opera12</t>
  </si>
  <si>
    <t>operating_system_id</t>
  </si>
  <si>
    <t>Id of customer's operating system. The reference to dim_operationsystem to define the customer's operating system.</t>
  </si>
  <si>
    <t>WindowsXP, IntelMacOSX</t>
  </si>
  <si>
    <t>purchase_billing_language_id</t>
  </si>
  <si>
    <t>de, en</t>
  </si>
  <si>
    <t>purchase_billing_company</t>
  </si>
  <si>
    <t>The name of the company that purchases the software or signs up for the subscription (billing)</t>
  </si>
  <si>
    <t>Freestyle web services</t>
  </si>
  <si>
    <t>recommendation_original_product_id</t>
  </si>
  <si>
    <t>It is product_id that defines which products initiate the recommendation</t>
  </si>
  <si>
    <t>purchase_renewal_type_id</t>
  </si>
  <si>
    <t>is_test_order</t>
  </si>
  <si>
    <t>BOOLEAN</t>
  </si>
  <si>
    <t>define if order is created for test or real purpose. 
1 - purchase is test order,
0 - real order</t>
  </si>
  <si>
    <t>0, 1</t>
  </si>
  <si>
    <t>business_category_id</t>
  </si>
  <si>
    <t>Type of transaction between business and business or consumer</t>
  </si>
  <si>
    <t>B2B</t>
  </si>
  <si>
    <t>mvt_campaign_candidate_id</t>
  </si>
  <si>
    <t>It id Id of the candidate for mvt campaign</t>
  </si>
  <si>
    <t>xparameter_class_item_1_id</t>
  </si>
  <si>
    <t>The x-parameter is variable appended to URL that allows grouping and tracking for later reporting purpose. The X-parameters are used for analyzing the sources of revenue. This is called revenue tracking.</t>
  </si>
  <si>
    <t>108367, 110012</t>
  </si>
  <si>
    <t>xparameter_class_item_2_id</t>
  </si>
  <si>
    <t>81453, 105848</t>
  </si>
  <si>
    <t>xparameter_class_item_3_id</t>
  </si>
  <si>
    <t>82220, 95368</t>
  </si>
  <si>
    <t>xparameter_class_item_4_id</t>
  </si>
  <si>
    <t>110539, 140105</t>
  </si>
  <si>
    <t>xparameter_class_item_5_id</t>
  </si>
  <si>
    <t>130446, 118956</t>
  </si>
  <si>
    <t>subscription_item_id</t>
  </si>
  <si>
    <t>Identifier of subscription item based on subscription_id,subscription_item_running_no,subscription_item_version</t>
  </si>
  <si>
    <t>1234_2_1</t>
  </si>
  <si>
    <t>subscription_interval_no</t>
  </si>
  <si>
    <t>It is the serial number of the renewal activity for a subscription. It is equal to 0 for the signing of subscription and autoincrements +1 each time of renewing</t>
  </si>
  <si>
    <t>subscription_item_interval_no</t>
  </si>
  <si>
    <t>It is the serial number of the renewal activity for a subscription item. It is equal to 0 for the signing of subscription and autoincrements +1 each time of renewing</t>
  </si>
  <si>
    <t>promotion_id</t>
  </si>
  <si>
    <t>It is Id of promotion to the product. Thr reference to dim_promotion. A promotion is a price discount, such as a specified percentage or amount of money off of the regular product price. A promotion can also be a product offering that deviates from your standard product offerings.</t>
  </si>
  <si>
    <t xml:space="preserve"> 665, 159</t>
  </si>
  <si>
    <t>purchase_session_id</t>
  </si>
  <si>
    <t xml:space="preserve">
www session id used to submit this purchase, if available</t>
  </si>
  <si>
    <t>WaUrhQ0j7i</t>
  </si>
  <si>
    <t>payment_accepted_date</t>
  </si>
  <si>
    <t>TIMESTAMP_NTZ(9)</t>
  </si>
  <si>
    <t>It is the payment date of the purchase</t>
  </si>
  <si>
    <t>purchase_date</t>
  </si>
  <si>
    <t>It is date and time when the order was procesed</t>
  </si>
  <si>
    <t>purchase_creation_time</t>
  </si>
  <si>
    <t>It is the creation date of purchase</t>
  </si>
  <si>
    <t>report_finance_date</t>
  </si>
  <si>
    <t>Finance time of record (paymentdate or reimbursementdate).</t>
  </si>
  <si>
    <t>reimbursement_date</t>
  </si>
  <si>
    <t>It is the date of reimbursement – transfer cash back to the customer. This field is empty, by default</t>
  </si>
  <si>
    <t>quantity</t>
  </si>
  <si>
    <t>The quantity of the product purchased.</t>
  </si>
  <si>
    <t>1,2</t>
  </si>
  <si>
    <t>customer_currency_id</t>
  </si>
  <si>
    <t>It is customer's currency</t>
  </si>
  <si>
    <t>AUD</t>
  </si>
  <si>
    <t>client_currency_id</t>
  </si>
  <si>
    <t>It is client's currency</t>
  </si>
  <si>
    <t>EUR</t>
  </si>
  <si>
    <t>reimbursement_type_id</t>
  </si>
  <si>
    <t>Id of reimbursement type in form of abbreviation to define a follow-up transaction for a purchase.</t>
  </si>
  <si>
    <t>CAN, VAT</t>
  </si>
  <si>
    <t>subscription_revenue_category_id</t>
  </si>
  <si>
    <t>Identifier of the subscription revenue category used for revenue classification and reporting</t>
  </si>
  <si>
    <t>AutoRenewal, Signup</t>
  </si>
  <si>
    <t>client_sales_revenue_net</t>
  </si>
  <si>
    <r>
      <rPr>
        <sz val="11"/>
        <color rgb="FF181A23"/>
        <rFont val="Calibri"/>
      </rPr>
      <t>This</t>
    </r>
    <r>
      <rPr>
        <b/>
        <sz val="11"/>
        <color rgb="FF181A23"/>
        <rFont val="Calibri"/>
      </rPr>
      <t xml:space="preserve"> </t>
    </r>
    <r>
      <rPr>
        <sz val="11"/>
        <color rgb="FF181A23"/>
        <rFont val="Calibri"/>
      </rPr>
      <t xml:space="preserve">measure is used to report on the revenue Client receive from Cleverbridge, not including taxes. This calculation subtracts Cleverbridge fees, affiliate commissions and fees, and any applicable discounts and shipping costs. This amount is displayed in the currency used in the original transaction (client_currency_id) .  </t>
    </r>
  </si>
  <si>
    <t>22.85, 4.62</t>
  </si>
  <si>
    <t>client_sales_revenue_gross</t>
  </si>
  <si>
    <t>This measure is used to report on the revenue Client receive from Cleverbridge, including taxes. This calculation subtracts Cleverbridge fees, affiliate commissions and fees, and any applicable discounts and shipping costs. This amount is displayed in the currency used in the original transaction (client_currency_id).</t>
  </si>
  <si>
    <t>26.51, 5.36</t>
  </si>
  <si>
    <t>customer_sales_revenue_net</t>
  </si>
  <si>
    <t xml:space="preserve">This measure is used to report on the revenue that the customer paid to cleverbridge, not including taxes. This calculation subtracts any discounts or shipping costs. Cleverbridge fees and affiliate commissions are included. This amount is displayed in the currency used in the original transaction (client_currency_id) . </t>
  </si>
  <si>
    <t>25.85, 6.89</t>
  </si>
  <si>
    <t>customer_sales_revenue_gross</t>
  </si>
  <si>
    <t xml:space="preserve">This measure is used to report on the revenue that the customer paid to cleverbridge, including taxes. This calculation subtracts any discounts or shipping costs. Cleverbridge fees and affiliate commissions are included. This amount is displayed in the currency used in the original transaction (client_currency_id). </t>
  </si>
  <si>
    <t>29.99, 7.99</t>
  </si>
  <si>
    <t>main_currency</t>
  </si>
  <si>
    <t>The main client's currency</t>
  </si>
  <si>
    <t>USD</t>
  </si>
  <si>
    <t>forecast_amount</t>
  </si>
  <si>
    <t>Forecasted payout amount in a main currency at the time of transaction</t>
  </si>
  <si>
    <t>customer_price_vat_percentage</t>
  </si>
  <si>
    <t>VAT or tax rate applied to the customer price.</t>
  </si>
  <si>
    <t>client_price_discount_persentage</t>
  </si>
  <si>
    <t xml:space="preserve">Persentage of discount amount to the total net product price </t>
  </si>
  <si>
    <t>subscription_id</t>
  </si>
  <si>
    <t>NUMBER(11, 0)</t>
  </si>
  <si>
    <t>It is the unique identifier of subscription. Subscription is a product that is billed at regular intervals, such as monthly or yearly.</t>
  </si>
  <si>
    <t>subscription_item_running_no</t>
  </si>
  <si>
    <t>NUMBER(38, 0)</t>
  </si>
  <si>
    <t>It is the serial number of the product (item) at the subscription. The subscription can include one or more products (items) which mandatory have the same renewal interval.</t>
  </si>
  <si>
    <t>1, 2</t>
  </si>
  <si>
    <t>subscription_item_version</t>
  </si>
  <si>
    <t>It is the serial number of applying any changes to the subscription item licensee (change the product version, count of licensees, subscription price etc.) It is equal to 1 for the signing of subscription and autoincrement +1 each time of applying latest changes</t>
  </si>
  <si>
    <t>mvt_campaign_id</t>
  </si>
  <si>
    <t>It is id of predifined url,  which can give information regarding Marketing Campaign assosiated with purchase.</t>
  </si>
  <si>
    <t>54, 45</t>
  </si>
  <si>
    <t>next_billing_date</t>
  </si>
  <si>
    <t>It is the date when the next payment is expected (renewal) for any active subscription items related to the subscription.</t>
  </si>
  <si>
    <t>subscription_status_id</t>
  </si>
  <si>
    <r>
      <t xml:space="preserve">Identifies the current state of a subscription. Possible values are: 
</t>
    </r>
    <r>
      <rPr>
        <b/>
        <sz val="10"/>
        <color rgb="FF181A23"/>
        <rFont val="Calibri"/>
      </rPr>
      <t xml:space="preserve">ACT </t>
    </r>
    <r>
      <rPr>
        <i/>
        <sz val="10"/>
        <color rgb="FF181A23"/>
        <rFont val="Calibri"/>
      </rPr>
      <t>- Active</t>
    </r>
    <r>
      <rPr>
        <sz val="10"/>
        <color rgb="FF181A23"/>
        <rFont val="Calibri"/>
      </rPr>
      <t xml:space="preserve">, 
</t>
    </r>
    <r>
      <rPr>
        <b/>
        <sz val="10"/>
        <color rgb="FF181A23"/>
        <rFont val="Calibri"/>
      </rPr>
      <t xml:space="preserve">DEA </t>
    </r>
    <r>
      <rPr>
        <i/>
        <sz val="10"/>
        <color rgb="FF181A23"/>
        <rFont val="Calibri"/>
      </rPr>
      <t>- Deactivated</t>
    </r>
    <r>
      <rPr>
        <sz val="10"/>
        <color rgb="FF181A23"/>
        <rFont val="Calibri"/>
      </rPr>
      <t xml:space="preserve">,
</t>
    </r>
    <r>
      <rPr>
        <b/>
        <sz val="10"/>
        <color rgb="FF181A23"/>
        <rFont val="Calibri"/>
      </rPr>
      <t xml:space="preserve">FIN </t>
    </r>
    <r>
      <rPr>
        <i/>
        <sz val="10"/>
        <color rgb="FF181A23"/>
        <rFont val="Calibri"/>
      </rPr>
      <t>- Finished</t>
    </r>
    <r>
      <rPr>
        <sz val="10"/>
        <color rgb="FF181A23"/>
        <rFont val="Calibri"/>
      </rPr>
      <t xml:space="preserve">, 
</t>
    </r>
    <r>
      <rPr>
        <b/>
        <sz val="10"/>
        <color rgb="FF181A23"/>
        <rFont val="Calibri"/>
      </rPr>
      <t xml:space="preserve">GRA </t>
    </r>
    <r>
      <rPr>
        <i/>
        <sz val="10"/>
        <color rgb="FF181A23"/>
        <rFont val="Calibri"/>
      </rPr>
      <t>- Grace</t>
    </r>
    <r>
      <rPr>
        <sz val="10"/>
        <color rgb="FF181A23"/>
        <rFont val="Calibri"/>
      </rPr>
      <t xml:space="preserve">,
</t>
    </r>
    <r>
      <rPr>
        <b/>
        <sz val="10"/>
        <color rgb="FF181A23"/>
        <rFont val="Calibri"/>
      </rPr>
      <t xml:space="preserve">HBC </t>
    </r>
    <r>
      <rPr>
        <i/>
        <sz val="10"/>
        <color rgb="FF181A23"/>
        <rFont val="Calibri"/>
      </rPr>
      <t>- Handled by Client</t>
    </r>
    <r>
      <rPr>
        <sz val="10"/>
        <color rgb="FF181A23"/>
        <rFont val="Calibri"/>
      </rPr>
      <t xml:space="preserve">, 
</t>
    </r>
    <r>
      <rPr>
        <b/>
        <sz val="10"/>
        <color rgb="FF181A23"/>
        <rFont val="Calibri"/>
      </rPr>
      <t xml:space="preserve">HLD </t>
    </r>
    <r>
      <rPr>
        <i/>
        <sz val="10"/>
        <color rgb="FF181A23"/>
        <rFont val="Calibri"/>
      </rPr>
      <t>- Hold</t>
    </r>
    <r>
      <rPr>
        <sz val="10"/>
        <color rgb="FF181A23"/>
        <rFont val="Calibri"/>
      </rPr>
      <t xml:space="preserve">, 
</t>
    </r>
    <r>
      <rPr>
        <b/>
        <sz val="10"/>
        <color rgb="FF181A23"/>
        <rFont val="Calibri"/>
      </rPr>
      <t>NEW</t>
    </r>
    <r>
      <rPr>
        <i/>
        <sz val="10"/>
        <color rgb="FF181A23"/>
        <rFont val="Calibri"/>
      </rPr>
      <t xml:space="preserve"> - New</t>
    </r>
    <r>
      <rPr>
        <sz val="10"/>
        <color rgb="FF181A23"/>
        <rFont val="Calibri"/>
      </rPr>
      <t>.</t>
    </r>
  </si>
  <si>
    <t>ACT, GRA</t>
  </si>
  <si>
    <t>subscription_item_interval_length_months</t>
  </si>
  <si>
    <t>Length of the subscription item's billing interval, expressed in months.</t>
  </si>
  <si>
    <t>1, 12</t>
  </si>
  <si>
    <t>subscription_item_start_interval_length_months</t>
  </si>
  <si>
    <t>Length of the subscription item FIRST billing interval, expressed in months.</t>
  </si>
  <si>
    <t>subscription_renewal_type</t>
  </si>
  <si>
    <t>The way for subscription renewal.
Subscription renewals are configurable to renew either automatically or manually. 
Possible values are: 
Manual,
Automatic</t>
  </si>
  <si>
    <t>Manual, Automatic</t>
  </si>
  <si>
    <t>renewal_period_id</t>
  </si>
  <si>
    <t>Renewal period of subscription item</t>
  </si>
  <si>
    <t xml:space="preserve">The subscirption renewal type associated with the event. </t>
  </si>
  <si>
    <t>Automatic, Manual</t>
  </si>
  <si>
    <t>reimbursed_date</t>
  </si>
  <si>
    <t>is_reimbursement</t>
  </si>
  <si>
    <t>It marks if subscription is reimbursed or not</t>
  </si>
  <si>
    <t>is_chargeback_subscription</t>
  </si>
  <si>
    <t>It marks if subscription has chargeback or not</t>
  </si>
  <si>
    <t>is_trial</t>
  </si>
  <si>
    <t>1 if the subscription item interval has zero or negative total gross revenue at sub item interval_no = 0 and sub item version =1 (excluding reimbursement rows)</t>
  </si>
  <si>
    <t>is_contraction</t>
  </si>
  <si>
    <t>Indicator (is_contraction = 1) that normalized per-period net revenue decreased materially due to a qualifying structural change (downsell, term lengthening, or version change with price reduction)</t>
  </si>
  <si>
    <t>is_expansion</t>
  </si>
  <si>
    <t>Indicator (is_expansion = 1) that normalized per-period net revenue increased materially due to a qualifying structural change (upsell, term shortening, version upgrade, or item reactivation)</t>
  </si>
  <si>
    <t>is_removed_on_next_interval</t>
  </si>
  <si>
    <t>It shows if subscription item is removed on the next interval</t>
  </si>
  <si>
    <t>is_subscription_item_reactivation</t>
  </si>
  <si>
    <t>It shows if subscription item interval is reactivated</t>
  </si>
  <si>
    <t>subscription_item_event</t>
  </si>
  <si>
    <t>The event of subscription item: new or renewed</t>
  </si>
  <si>
    <t>new, renewed</t>
  </si>
  <si>
    <t>is_churned_subscription_item</t>
  </si>
  <si>
    <t>It shows if subscription item is churned</t>
  </si>
  <si>
    <t>churn_type_subscription_item</t>
  </si>
  <si>
    <t>Id of churn type in form of abbreviation.</t>
  </si>
  <si>
    <t>INV_STD</t>
  </si>
  <si>
    <t>active_subscription_item_start_date</t>
  </si>
  <si>
    <t>It is the date of the first non-trial payment  for the subscription item.</t>
  </si>
  <si>
    <t>active_subscription_item_end_date</t>
  </si>
  <si>
    <t>It is is the maximum date when the subscription item was expired or the date of the next renewal</t>
  </si>
  <si>
    <t>active_subscription_item_interval_start_date</t>
  </si>
  <si>
    <t>It is the date of the first non-trial payment  for the subscription item on item interval</t>
  </si>
  <si>
    <t>active_subscription_item_interval_end_date</t>
  </si>
  <si>
    <t>It is is the maximum date when the subscription item was expired or the date of the next renewal on item interval</t>
  </si>
  <si>
    <t>active_subscriber_start_date</t>
  </si>
  <si>
    <t>It is the date of the first non-trial payment for subscriber (based on email)</t>
  </si>
  <si>
    <t>active_subscriber_end_date</t>
  </si>
  <si>
    <t>Date when the subscriber no longer had an active subscription items</t>
  </si>
  <si>
    <t>active_subscriber_interval_start_date</t>
  </si>
  <si>
    <t>It is the date of the first non-trial payment for subscriber (based on email) on item inteval</t>
  </si>
  <si>
    <t>active_subscriber_interval_end_date</t>
  </si>
  <si>
    <t>Date when the subscriber no longer had an active subscription items on item interval</t>
  </si>
  <si>
    <t>active_subscriber_product_start_date</t>
  </si>
  <si>
    <t>It is the date of the first non-trial payment for subscriber (based on email) on product</t>
  </si>
  <si>
    <t>active_subscriber_product_end_date</t>
  </si>
  <si>
    <t>Date when the subscriber no longer had an active subscription items on product</t>
  </si>
  <si>
    <t>active_subscriber_product_interval_start_date</t>
  </si>
  <si>
    <t>It is the date of the first non-trial payment for subscriber (based on email) on item inteval and product level</t>
  </si>
  <si>
    <t>active_subscriber_product_interval_end_date</t>
  </si>
  <si>
    <t>Date when the subscriber no longer had an active subscription items on item interval and product level</t>
  </si>
  <si>
    <t>subscription_interval_length_months</t>
  </si>
  <si>
    <t>subscription_start_interval_length_months</t>
  </si>
  <si>
    <t>subscription_renewal_period_id</t>
  </si>
  <si>
    <t>Renewal period of subscription</t>
  </si>
  <si>
    <t>is_reimbursed_subscription</t>
  </si>
  <si>
    <t>subscription_reimbursement_date</t>
  </si>
  <si>
    <t>is_trial_subscription</t>
  </si>
  <si>
    <t>1 if the subscription interval has zero or negative total gross revenue at interval_no = 0 (excluding reimbursement rows)</t>
  </si>
  <si>
    <t>is_subscription_contraction</t>
  </si>
  <si>
    <t>is_subscription_expansion</t>
  </si>
  <si>
    <t>is_subscription_removed_on_next_interval</t>
  </si>
  <si>
    <t>It shows if subscription is removed on the next interval</t>
  </si>
  <si>
    <t>is_subscription_reactivation</t>
  </si>
  <si>
    <t>It shows if subscription interval is reactivated</t>
  </si>
  <si>
    <t>The event of subscription: new or renewed</t>
  </si>
  <si>
    <t>is_subscription_churned</t>
  </si>
  <si>
    <t>It shows if subscription is churned</t>
  </si>
  <si>
    <t>subscription_churn_type_id</t>
  </si>
  <si>
    <t>Id of churn type in form of abbreviation</t>
  </si>
  <si>
    <t>active_subscription_start_date</t>
  </si>
  <si>
    <t>It is the date of the first non-trial payment  for the subscription.</t>
  </si>
  <si>
    <t>active_subscription_end_date</t>
  </si>
  <si>
    <t>It is is the maximum date when the subscription was expired or the date of the next renewal</t>
  </si>
  <si>
    <t>active_subscription_interval_start_date</t>
  </si>
  <si>
    <t>It is the date of the first non-trial payment  for the subscription on item interval</t>
  </si>
  <si>
    <t>active_subscription_interval_end_date</t>
  </si>
  <si>
    <t>It is is the maximum date when the subscription was expired or the date of the next renewal on item interval</t>
  </si>
  <si>
    <t>cancellation_date</t>
  </si>
  <si>
    <t>NUMBER(11,0)</t>
  </si>
  <si>
    <t>It is id of client in number format</t>
  </si>
  <si>
    <t>language_id</t>
  </si>
  <si>
    <t>TEXT</t>
  </si>
  <si>
    <t>alpha-2 ISO language code (ISO 639-1)</t>
  </si>
  <si>
    <t>pl, en</t>
  </si>
  <si>
    <t>country_id</t>
  </si>
  <si>
    <t>alpha-2 ISO country code</t>
  </si>
  <si>
    <t>FR, BR</t>
  </si>
  <si>
    <t>currency_id</t>
  </si>
  <si>
    <t>ISO currency code (ISO 4217)</t>
  </si>
  <si>
    <t>EUR, CAD</t>
  </si>
  <si>
    <t>The code of payment type that customer use for pay for a product or service</t>
  </si>
  <si>
    <t>DCA_MAE, WTR_FRA</t>
  </si>
  <si>
    <t>Id of product in number format</t>
  </si>
  <si>
    <t>371, 101771</t>
  </si>
  <si>
    <t xml:space="preserve"> </t>
  </si>
  <si>
    <t xml:space="preserve">Id of mvt campaign </t>
  </si>
  <si>
    <t>37122, 17722</t>
  </si>
  <si>
    <t>year_number</t>
  </si>
  <si>
    <t>It is year in number format</t>
  </si>
  <si>
    <t>2002, 2022</t>
  </si>
  <si>
    <t>month_number</t>
  </si>
  <si>
    <t>It is month in number format</t>
  </si>
  <si>
    <t>10, 11</t>
  </si>
  <si>
    <t>day_number</t>
  </si>
  <si>
    <t>It is day in number format</t>
  </si>
  <si>
    <t>2, 3</t>
  </si>
  <si>
    <t>session_webhit_count</t>
  </si>
  <si>
    <t>NUMBER(20,0)</t>
  </si>
  <si>
    <t>It is the total number of web bits of the session</t>
  </si>
  <si>
    <t>3, 13</t>
  </si>
  <si>
    <t>country_name</t>
  </si>
  <si>
    <t>The country of a customer's address. </t>
  </si>
  <si>
    <t>France, Brazil</t>
  </si>
  <si>
    <t>iso_code</t>
  </si>
  <si>
    <t>alpha-3 ISO country code</t>
  </si>
  <si>
    <t>FRA,BRA</t>
  </si>
  <si>
    <t>region_code</t>
  </si>
  <si>
    <t>name of region of country</t>
  </si>
  <si>
    <t>Western Europe, South America</t>
  </si>
  <si>
    <t>region_analytics</t>
  </si>
  <si>
    <t>Region of country specified by the rule:
'NOAM': ​​​​​​​'US','CA'
'APAC': CN','JP','KR','TW','HK','IN','ID','SG','TH','PH','MY','VN','AU','NZ' 
'LATAM': ('GT','HN','CR','SV','PA','NI','MX','AR','BO','BR','CL','CO','EC','PY','PE','UY','VE','PR')
'EUROPE': 'AL','AT','BA','BE','BG','BY','CH','CY','CZ','DE','EE','ES','FR','GR','HR','HU','IC','IE','IT','LI','LT','LU','LV','MC','MD','ME','MK','MT','NL','PL','PT','RO','RS','RU','SI','SK','SM','UA','GB','FI','IS','DK','SE','NO') 
'ROW' - for all else.</t>
  </si>
  <si>
    <t>EUROPE, LATAM</t>
  </si>
  <si>
    <t>continent_name</t>
  </si>
  <si>
    <t>name of the continent of the country</t>
  </si>
  <si>
    <t>Central America and the Caribbean
South America	
Europe
Africa
Middle East
Antarctic Region	
Oceania
Asia
Southeast Asia
North America
Arctic Region</t>
  </si>
  <si>
    <t>Id of mvt campaign in numeric format</t>
  </si>
  <si>
    <t>54, 43</t>
  </si>
  <si>
    <t>mvt_campaign_running_no</t>
  </si>
  <si>
    <t>Serial number of the candidate within the campaign</t>
  </si>
  <si>
    <t>is_active_mvt_campaign_candidate</t>
  </si>
  <si>
    <t>Defines whether the campaign candidate is actively used for testing. 1 - active, 0 - not</t>
  </si>
  <si>
    <t>mvt_campaign_candidate_name</t>
  </si>
  <si>
    <t>Descriptive name/identifier of the campaign candidate</t>
  </si>
  <si>
    <t>ROW - Control</t>
  </si>
  <si>
    <t>client_region_name</t>
  </si>
  <si>
    <t>Name of the client-defined region the candidate is targeted at</t>
  </si>
  <si>
    <t>France</t>
  </si>
  <si>
    <t>mvt_campaign_candidate_language_id</t>
  </si>
  <si>
    <t>Define a specific language for the candidate. The language is selected based on the customer's default browser language.</t>
  </si>
  <si>
    <t>en, ja</t>
  </si>
  <si>
    <t>mvt_campaign_candidate_browser_id</t>
  </si>
  <si>
    <t>Define a specific browser for the candidate.</t>
  </si>
  <si>
    <t>Safari</t>
  </si>
  <si>
    <t>mvt_campaign_candidate_operating_system_id</t>
  </si>
  <si>
    <t>Define a specific operating system for the candidate.</t>
  </si>
  <si>
    <t>Windows</t>
  </si>
  <si>
    <t>mvt_campaign_name</t>
  </si>
  <si>
    <t>full descriptive name of mvt campaign</t>
  </si>
  <si>
    <t>17#111006DE</t>
  </si>
  <si>
    <t>is_active_mvt_campaign</t>
  </si>
  <si>
    <t>define if campaign is active or not</t>
  </si>
  <si>
    <t>1, 0</t>
  </si>
  <si>
    <t>mvt_campaign_candidate_weight</t>
  </si>
  <si>
    <t>Determine how often your candidates are used in the campaign </t>
  </si>
  <si>
    <t>mvt_campaign_url</t>
  </si>
  <si>
    <t>URL of the predefined campaign</t>
  </si>
  <si>
    <t>mvt_campaign_candidate_url</t>
  </si>
  <si>
    <t>URL of this specific campaign candidate</t>
  </si>
  <si>
    <t>is_control_candidate</t>
  </si>
  <si>
    <t>Defines whether this candidate is the control variant in the MVT campaign. 1 - control, 0 - not</t>
  </si>
  <si>
    <t>0,1</t>
  </si>
  <si>
    <t>The unique identifier</t>
  </si>
  <si>
    <t>browser_key</t>
  </si>
  <si>
    <t>Id of the Internet browser the customer used in the checkout</t>
  </si>
  <si>
    <t>MSIE9, Firefox6</t>
  </si>
  <si>
    <t>browser_name</t>
  </si>
  <si>
    <t>It is afull descriptive name to the Internet browser the customer used in the checkout</t>
  </si>
  <si>
    <t>Microsoft Internet Explorer 9, Firefox 6</t>
  </si>
  <si>
    <t>master_browser_id</t>
  </si>
  <si>
    <t>The short name to the browser</t>
  </si>
  <si>
    <t>currency_name</t>
  </si>
  <si>
    <t>full descriptive name to the currency</t>
  </si>
  <si>
    <t>Euro, Canadian Dollar</t>
  </si>
  <si>
    <t>currency_symbol</t>
  </si>
  <si>
    <t>graphic symbol used as a shorthand for a currency's name</t>
  </si>
  <si>
    <t>€, CA$</t>
  </si>
  <si>
    <t>the numeric code assigned to a currency by ISO 4217</t>
  </si>
  <si>
    <t>978, 124</t>
  </si>
  <si>
    <t>precision</t>
  </si>
  <si>
    <t>Integer indicating how many digits after comma is being displayed for currency</t>
  </si>
  <si>
    <t>language_name</t>
  </si>
  <si>
    <t>full descriptive name to the language</t>
  </si>
  <si>
    <t>Polish, English</t>
  </si>
  <si>
    <t>alpha-3 ISO language code (ISO 639-2)</t>
  </si>
  <si>
    <t>pol, eng</t>
  </si>
  <si>
    <t>operating_system_key</t>
  </si>
  <si>
    <t>id of the customer's operating system</t>
  </si>
  <si>
    <t>Windows8.1, LinuxO</t>
  </si>
  <si>
    <t>operating_system_name</t>
  </si>
  <si>
    <t>full descriptive name to the customer's operating system</t>
  </si>
  <si>
    <t>Windows8.1,8 Linux other</t>
  </si>
  <si>
    <t>master_operating_system_id</t>
  </si>
  <si>
    <t>core name of the customer's operating system</t>
  </si>
  <si>
    <t>Windows, Linux</t>
  </si>
  <si>
    <t>Id of promotion to the product</t>
  </si>
  <si>
    <t>111770, 3430</t>
  </si>
  <si>
    <t>promotion_name</t>
  </si>
  <si>
    <t>The name of promotion. A promotion is a price discount, such as a specified percentage or amount of money off of the regular product price. A promotion can also be a product offering that deviates from your standard product offerings.</t>
  </si>
  <si>
    <t>NewsletterVDST, 3430#generated 20% 2007-09-0</t>
  </si>
  <si>
    <t>payment_type_key</t>
  </si>
  <si>
    <t>The code of payment type  that customer use for pay for a product or service</t>
  </si>
  <si>
    <t>payment_type_name</t>
  </si>
  <si>
    <t>The name of payment type  that customer use for pay for a product or service</t>
  </si>
  <si>
    <t>Maestro, Wire transfer domestic France</t>
  </si>
  <si>
    <t>payment_subtype_name</t>
  </si>
  <si>
    <t>The full name of the payment method that customer use for pay for a product or service</t>
  </si>
  <si>
    <t>Debit card, Wire transfer</t>
  </si>
  <si>
    <t>product_list_id</t>
  </si>
  <si>
    <t>Id of product list record to reference  to product lists</t>
  </si>
  <si>
    <t>6384, 2291</t>
  </si>
  <si>
    <t>Id of product record to reference to products</t>
  </si>
  <si>
    <t>351, 101337</t>
  </si>
  <si>
    <t>id of product list</t>
  </si>
  <si>
    <t>product_list_name</t>
  </si>
  <si>
    <t>full descriptive name to the product list. A product list is a list of products you select and categorize for a particular purpose</t>
  </si>
  <si>
    <t>Systweak Anti-Malware QBR, AR Default Products</t>
  </si>
  <si>
    <t>The unique identifier of reimbursement</t>
  </si>
  <si>
    <t>Abbreviation of reimbursement type.</t>
  </si>
  <si>
    <t>reimbursement_type</t>
  </si>
  <si>
    <t>The descriptive name of the reimbursement provides a follow-up transaction for a purchase.
Options include: 
CAN - Cancelation
CHB - Chargeback
DIS - Refund amount 
ITE - Refund items 
VAT - Refund VAT 
FUL - Refund all 
RED - Return direct debit 
COU - Add coupon 
UND - Undo refund</t>
  </si>
  <si>
    <t>Cancelation, Refund VAT</t>
  </si>
  <si>
    <t>reimbursement_reason_id</t>
  </si>
  <si>
    <t>the reason of the reimbursement</t>
  </si>
  <si>
    <t>CustomerError, WrongProduct</t>
  </si>
  <si>
    <t>reimbursement_reason_name</t>
  </si>
  <si>
    <t>Describes the reason why an order was refunded</t>
  </si>
  <si>
    <t>Delivery Missing / Not Received</t>
  </si>
  <si>
    <t>client_name</t>
  </si>
  <si>
    <t>It is name of the client</t>
  </si>
  <si>
    <t>NewStep</t>
  </si>
  <si>
    <t>state_id</t>
  </si>
  <si>
    <t>2-letter state code abbreviation</t>
  </si>
  <si>
    <t>ID, SK</t>
  </si>
  <si>
    <t>state_name</t>
  </si>
  <si>
    <t>The full name of the state</t>
  </si>
  <si>
    <t>Idaho, Saskatchewan</t>
  </si>
  <si>
    <t>alpha-2 ISO country code, reference to country</t>
  </si>
  <si>
    <t>US, CA</t>
  </si>
  <si>
    <t>xparameter_class_item_id</t>
  </si>
  <si>
    <t>It is a unique identifierr of x-parameter</t>
  </si>
  <si>
    <t>xparameter_class_item_parent_id</t>
  </si>
  <si>
    <t>Id of a root element, it can be empty if the element is parent</t>
  </si>
  <si>
    <t>xparameter_class_item_name</t>
  </si>
  <si>
    <t>The full description of x-parameter value</t>
  </si>
  <si>
    <t>BundleHunt Bundle Campaign</t>
  </si>
  <si>
    <t>Id of the client</t>
  </si>
  <si>
    <t>xparameter_class</t>
  </si>
  <si>
    <t>It is the unique identifier of x-paraneter class</t>
  </si>
  <si>
    <t>xparameter_class_name</t>
  </si>
  <si>
    <t>Full description of the class</t>
  </si>
  <si>
    <t>Affiliate</t>
  </si>
  <si>
    <t>product_name</t>
  </si>
  <si>
    <t>VARCHAR(134217728)</t>
  </si>
  <si>
    <t>Name of the product. Displays to customers on checkout pages and in emails.</t>
  </si>
  <si>
    <t>Ripple Screensaver, Upgrade to Screen Recorder 3 Deluxe</t>
  </si>
  <si>
    <t>Id of client that published the product</t>
  </si>
  <si>
    <t>55, 36</t>
  </si>
  <si>
    <t>base_product_id</t>
  </si>
  <si>
    <t xml:space="preserve">ID of the base product. A base product is a template containing data that is passed down to its children’s products. It is used to manage multiple products with similar characteristics. </t>
  </si>
  <si>
    <t>product_type_id</t>
  </si>
  <si>
    <t>Id of product type in form of abbreviation.</t>
  </si>
  <si>
    <t>BUD, FAM</t>
  </si>
  <si>
    <t>product_type_name</t>
  </si>
  <si>
    <t>Type of product offered for sale. Options include:
Backup DVD
Product
Product Family
Bundle
Product Template
Online Backup
Backup CD
Additional Service
License Certificate
Base Product</t>
  </si>
  <si>
    <t>Backup DVD, Base Product</t>
  </si>
  <si>
    <t>product_name_extension</t>
  </si>
  <si>
    <t xml:space="preserve">
The product name extension in the language of the customer</t>
  </si>
  <si>
    <t>Package includes Std and Pro editions, Laden Sie sich Ihr Produkt so oft und wann Sie wollen herunter.</t>
  </si>
  <si>
    <t>product_name_english</t>
  </si>
  <si>
    <t>Product name in English</t>
  </si>
  <si>
    <t>Premium Support O&amp;O Defrag (1 Year)</t>
  </si>
  <si>
    <t>product_attribute_id</t>
  </si>
  <si>
    <t>The name of the attribute</t>
  </si>
  <si>
    <t>PRODUCT_NAME, PRODUCT_INTERNAL_NAME</t>
  </si>
  <si>
    <t>product_attribute_language_id</t>
  </si>
  <si>
    <t>The language for the attribute</t>
  </si>
  <si>
    <t>en, es</t>
  </si>
  <si>
    <t>product_attribute_value</t>
  </si>
  <si>
    <t>The value of an attribute</t>
  </si>
  <si>
    <t>Electronic Download, Windows Mobile</t>
  </si>
  <si>
    <t>is_attribute_removed</t>
  </si>
  <si>
    <t>This field shows if attributevalue is removed or not</t>
  </si>
  <si>
    <t>It is an unique identifier of table</t>
  </si>
  <si>
    <t>purchase_status_key</t>
  </si>
  <si>
    <t>Id of purchase status in form of abbreviation.</t>
  </si>
  <si>
    <t>WAT_PRF, PNP_RFF</t>
  </si>
  <si>
    <t>purchase_status_name</t>
  </si>
  <si>
    <t>Provides information about whether payment has been received, if the product has been delivered, and if there are any problems</t>
  </si>
  <si>
    <t>Partially Refunded Awaiting Payment", "Refunded for Fraud</t>
  </si>
  <si>
    <t>Id of subscription item based on subscription_id, subscription_item_running_no, subscription_item_version</t>
  </si>
  <si>
    <t>subscription_last_paid_interval_no</t>
  </si>
  <si>
    <t>subscription_item_last_paid_interval_no</t>
  </si>
  <si>
    <t>last interval number of subscription item</t>
  </si>
  <si>
    <t>0, 2</t>
  </si>
  <si>
    <t>subscription_item_status_id</t>
  </si>
  <si>
    <r>
      <t xml:space="preserve">Id of subscription item status in form of an abbreviation.
Identifies the current state of a subscription item.
Possible values are: 
</t>
    </r>
    <r>
      <rPr>
        <b/>
        <sz val="11"/>
        <color rgb="FF181A23"/>
        <rFont val="Aptos Narrow"/>
        <scheme val="minor"/>
      </rPr>
      <t xml:space="preserve">ACT </t>
    </r>
    <r>
      <rPr>
        <sz val="11"/>
        <color rgb="FF181A23"/>
        <rFont val="Aptos Narrow"/>
        <scheme val="minor"/>
      </rPr>
      <t>- </t>
    </r>
    <r>
      <rPr>
        <i/>
        <sz val="11"/>
        <color rgb="FF181A23"/>
        <rFont val="Aptos Narrow"/>
        <scheme val="minor"/>
      </rPr>
      <t>Active</t>
    </r>
    <r>
      <rPr>
        <sz val="11"/>
        <color rgb="FF181A23"/>
        <rFont val="Aptos Narrow"/>
        <scheme val="minor"/>
      </rPr>
      <t xml:space="preserve">,
</t>
    </r>
    <r>
      <rPr>
        <b/>
        <sz val="11"/>
        <color rgb="FF181A23"/>
        <rFont val="Aptos Narrow"/>
        <scheme val="minor"/>
      </rPr>
      <t xml:space="preserve">DEA </t>
    </r>
    <r>
      <rPr>
        <sz val="11"/>
        <color rgb="FF181A23"/>
        <rFont val="Aptos Narrow"/>
        <scheme val="minor"/>
      </rPr>
      <t>- </t>
    </r>
    <r>
      <rPr>
        <i/>
        <sz val="11"/>
        <color rgb="FF181A23"/>
        <rFont val="Aptos Narrow"/>
        <scheme val="minor"/>
      </rPr>
      <t>Deactivated</t>
    </r>
    <r>
      <rPr>
        <sz val="11"/>
        <color rgb="FF181A23"/>
        <rFont val="Aptos Narrow"/>
        <scheme val="minor"/>
      </rPr>
      <t xml:space="preserve">, 
</t>
    </r>
    <r>
      <rPr>
        <b/>
        <sz val="11"/>
        <color rgb="FF181A23"/>
        <rFont val="Aptos Narrow"/>
        <scheme val="minor"/>
      </rPr>
      <t xml:space="preserve">FIN </t>
    </r>
    <r>
      <rPr>
        <i/>
        <sz val="11"/>
        <color rgb="FF181A23"/>
        <rFont val="Aptos Narrow"/>
        <scheme val="minor"/>
      </rPr>
      <t>- Finished</t>
    </r>
    <r>
      <rPr>
        <sz val="11"/>
        <color rgb="FF181A23"/>
        <rFont val="Aptos Narrow"/>
        <scheme val="minor"/>
      </rPr>
      <t xml:space="preserve">, 
</t>
    </r>
    <r>
      <rPr>
        <b/>
        <sz val="11"/>
        <color rgb="FF181A23"/>
        <rFont val="Aptos Narrow"/>
        <scheme val="minor"/>
      </rPr>
      <t>REM</t>
    </r>
    <r>
      <rPr>
        <sz val="11"/>
        <color rgb="FF181A23"/>
        <rFont val="Aptos Narrow"/>
        <scheme val="minor"/>
      </rPr>
      <t xml:space="preserve"> </t>
    </r>
    <r>
      <rPr>
        <i/>
        <sz val="11"/>
        <color rgb="FF181A23"/>
        <rFont val="Aptos Narrow"/>
        <scheme val="minor"/>
      </rPr>
      <t>- Removed</t>
    </r>
    <r>
      <rPr>
        <sz val="11"/>
        <color rgb="FF181A23"/>
        <rFont val="Aptos Narrow"/>
        <scheme val="minor"/>
      </rPr>
      <t xml:space="preserve">, 
</t>
    </r>
    <r>
      <rPr>
        <b/>
        <sz val="11"/>
        <color rgb="FF181A23"/>
        <rFont val="Aptos Narrow"/>
        <scheme val="minor"/>
      </rPr>
      <t xml:space="preserve">WAT </t>
    </r>
    <r>
      <rPr>
        <i/>
        <sz val="11"/>
        <color rgb="FF181A23"/>
        <rFont val="Aptos Narrow"/>
        <scheme val="minor"/>
      </rPr>
      <t xml:space="preserve">- Awaiting Reinstate,
</t>
    </r>
    <r>
      <rPr>
        <b/>
        <i/>
        <sz val="11"/>
        <color rgb="FF181A23"/>
        <rFont val="Aptos Narrow"/>
        <scheme val="minor"/>
      </rPr>
      <t xml:space="preserve">HBC </t>
    </r>
    <r>
      <rPr>
        <i/>
        <sz val="11"/>
        <color rgb="FF181A23"/>
        <rFont val="Aptos Narrow"/>
        <scheme val="minor"/>
      </rPr>
      <t>- Handled by client</t>
    </r>
  </si>
  <si>
    <t xml:space="preserve">ACT, DEA </t>
  </si>
  <si>
    <t>subscription_interval_days_count</t>
  </si>
  <si>
    <t>It is the integer value of days for the regular subscription interval. Mandatory the same value for any items in one subscription.</t>
  </si>
  <si>
    <t>30, 7</t>
  </si>
  <si>
    <t>subscription_interval_months_count</t>
  </si>
  <si>
    <t>It is the integer value of months for the regular subscription interval. Mandatory the same value for any items in one subscription.</t>
  </si>
  <si>
    <t>12,24</t>
  </si>
  <si>
    <t>subscription_start_interval_days_count</t>
  </si>
  <si>
    <t>It is the integer value of days for the FIRST subscription interval. Mandatory the same value for any items in one subscription.</t>
  </si>
  <si>
    <t>30, 20</t>
  </si>
  <si>
    <t>subscription_start_interval_months_count</t>
  </si>
  <si>
    <t>It is the integer value of months for the FIRST subscription interval. Mandatory the same value for any items in one subscription.</t>
  </si>
  <si>
    <t>2, 24</t>
  </si>
  <si>
    <t>start_new_interval_on_payment</t>
  </si>
  <si>
    <t>Define if start a new interval when subscription is paid</t>
  </si>
  <si>
    <t>subscription_start_date</t>
  </si>
  <si>
    <t>It is the date when subscription gets paid or processed for the first time</t>
  </si>
  <si>
    <t>subscription_end_date</t>
  </si>
  <si>
    <t>It is the end date of any subscription item related to the subscription.</t>
  </si>
  <si>
    <t>subscription_deactivation_date</t>
  </si>
  <si>
    <t>It is the date when subscription is deactivated</t>
  </si>
  <si>
    <t>subscription_item_start_date</t>
  </si>
  <si>
    <t>It is a date when subscription item gets paid or processed for the first time</t>
  </si>
  <si>
    <t>subscription_item_end_date</t>
  </si>
  <si>
    <t>It is date when the subscription item ends (i.e. number of specified subscription intervals reached)</t>
  </si>
  <si>
    <t>subscription_item_interval_days_count</t>
  </si>
  <si>
    <t xml:space="preserve">It is the integer value of months for the regular subscription item interval. </t>
  </si>
  <si>
    <t>subscription_item_interval_months_count</t>
  </si>
  <si>
    <t>12, 24</t>
  </si>
  <si>
    <t>subscription_item_start_interval_days_count</t>
  </si>
  <si>
    <t>It is the integer value of days for the FIRST subscription item  interval</t>
  </si>
  <si>
    <t>subscription_item_start_interval_months_count</t>
  </si>
  <si>
    <t>It is the integer value of months for the FIRST subscription item interval</t>
  </si>
  <si>
    <t>subscription_item_termination_interval_count</t>
  </si>
  <si>
    <t xml:space="preserve"> It is a predetermined number of renewals set by client</t>
  </si>
  <si>
    <t>subscription_item_deactivation_date</t>
  </si>
  <si>
    <t>Date of cancelation of subscription item</t>
  </si>
  <si>
    <t>subscription_item_quantity</t>
  </si>
  <si>
    <t>The quantity of licences in subscription item</t>
  </si>
  <si>
    <t>5, 24</t>
  </si>
  <si>
    <t>ength of the subscription billing interval, expressed in months</t>
  </si>
  <si>
    <t>Length of the first subscription billing interval, expressed in months</t>
  </si>
  <si>
    <t>ID of client</t>
  </si>
  <si>
    <t>56, 31</t>
  </si>
  <si>
    <t>next_billing_reminder_date</t>
  </si>
  <si>
    <t>It is the date of next billing reminder</t>
  </si>
  <si>
    <t>is_deactivation_allowed</t>
  </si>
  <si>
    <t>Flag that shows if subscription item is allowed for cancelation</t>
  </si>
  <si>
    <t>previous_license</t>
  </si>
  <si>
    <t>Previous License if subscription item is upgraded</t>
  </si>
  <si>
    <t>SAC8TTUR8CD327IIABAI</t>
  </si>
  <si>
    <t>product_number_of_licenses</t>
  </si>
  <si>
    <t>It is an amount of product licenses in the order</t>
  </si>
  <si>
    <t>5, 12</t>
  </si>
  <si>
    <t>It is a Purchase ID.</t>
  </si>
  <si>
    <t>purchase_parameter_key</t>
  </si>
  <si>
    <t>It is a parameter key</t>
  </si>
  <si>
    <t>x-link</t>
  </si>
  <si>
    <t>purchase_parameter_value</t>
  </si>
  <si>
    <t>It is a parameter value</t>
  </si>
  <si>
    <t>menu0</t>
  </si>
  <si>
    <t>It is the unique identifier of subscription.</t>
  </si>
  <si>
    <t>subscription_event_running_no</t>
  </si>
  <si>
    <t xml:space="preserve">The subscription event running number which will be numbered in the order of events. Note that numbering might not be continous since only a subset of event is currently available in snowflake. </t>
  </si>
  <si>
    <t>Your Cleverbridge Client ID</t>
  </si>
  <si>
    <t>subscription_event_type_id</t>
  </si>
  <si>
    <t>renewed - successful renewal, see purchase_id column for renewal purchase
deactivate - subscription item specificed in subscription_item_rn was deactivated
reinstate -subscription item specificed in subscription_item_rn was reinstated
renTypeUpd - renewal type was updated. See column Renewal type fo find the new Renewal type.</t>
  </si>
  <si>
    <t xml:space="preserve">Purchase ID column will be filled for events whith an associated purchase such as 'renewed' </t>
  </si>
  <si>
    <t xml:space="preserve">The Subscription Item Running Number of the Item affected by the event. </t>
  </si>
  <si>
    <t>renewal_type</t>
  </si>
  <si>
    <t>The subscirption renewal type associated with the event. Will be filled for 'renewed' and 'renTypeUpd' events</t>
  </si>
  <si>
    <t xml:space="preserve">Automatic
Manual
Early
SemiAutomatic - When a change payment is needed for an automatic renewal (e.g. After a CC decline) </t>
  </si>
  <si>
    <t>It is a unique identifier</t>
  </si>
  <si>
    <t>purchase_renewal_type_name</t>
  </si>
  <si>
    <t>purchase_renewal_type_category</t>
  </si>
  <si>
    <t>The category of renewal type</t>
  </si>
  <si>
    <t>Automatic</t>
  </si>
  <si>
    <t>remote_address_country_id</t>
  </si>
  <si>
    <t>It is 2-letter country code to define contry of remote IP address used to submit a purchase</t>
  </si>
  <si>
    <t>DE, IT</t>
  </si>
  <si>
    <t>due_date</t>
  </si>
  <si>
    <t xml:space="preserve">
DueDate of last past due note / purchase invoice or request for payment</t>
  </si>
  <si>
    <t>payment_delinquency_level</t>
  </si>
  <si>
    <t>Level in payment delinquency process.
When a customer selects purchase order (PO) as a payment method, they are given a payment term of 14, 30, or 60 days (depending on your requirements) to submit a payment - the levels of payment delinquency</t>
  </si>
  <si>
    <t>0,1,2,3</t>
  </si>
  <si>
    <t>payment_delinquency_date</t>
  </si>
  <si>
    <t>DocumentDate of last past due note</t>
  </si>
  <si>
    <t>http_entry_url</t>
  </si>
  <si>
    <t>URL of the first hit by the customer browser on our server</t>
  </si>
  <si>
    <t>https://www.cleverbridge.com/25/?scope=cart&amp;cart=2173</t>
  </si>
  <si>
    <t>payment_country_id</t>
  </si>
  <si>
    <t>It is a country determined by payment method</t>
  </si>
  <si>
    <t>IT, US</t>
  </si>
  <si>
    <t>ip_country_id</t>
  </si>
  <si>
    <t>It is IP country id from offline maxmind database, once set value MUST NOT be altered</t>
  </si>
  <si>
    <t>DE, US</t>
  </si>
  <si>
    <t>delivery_country_id</t>
  </si>
  <si>
    <t>Delivery contact information, such as language, country, and state, displays the contact information of the person or company to whom the software or service is delivered. Contact information is used for physical shipments, electronic delivery, and communication concerning the delivery of licensing information.</t>
  </si>
  <si>
    <t>FR, US</t>
  </si>
  <si>
    <t>delivery_state_id</t>
  </si>
  <si>
    <t>VA, MA</t>
  </si>
  <si>
    <t>delivery_language_id</t>
  </si>
  <si>
    <t>en, fr</t>
  </si>
  <si>
    <t>licensee_country_id</t>
  </si>
  <si>
    <t>Licensee contact information, such as language, country, and state, displays the contact information of the person or company to whom the software license is registered to. Contact information is used for the generation of licensing information.</t>
  </si>
  <si>
    <t>licensee_state_id</t>
  </si>
  <si>
    <t>TX, MS</t>
  </si>
  <si>
    <t>licensee_language_id</t>
  </si>
  <si>
    <t>es, fr</t>
  </si>
  <si>
    <t>licensee_company</t>
  </si>
  <si>
    <t>The name of the company that purchases the software or signs up for the subscription (licensee)</t>
  </si>
  <si>
    <t>licensee_firstname</t>
  </si>
  <si>
    <t>First name of the licensee contact.</t>
  </si>
  <si>
    <t>licensee_lastname</t>
  </si>
  <si>
    <t>Last name of the licensee contact.</t>
  </si>
  <si>
    <t>licensee_email</t>
  </si>
  <si>
    <t>Email address of the licensee contact.</t>
  </si>
  <si>
    <t>qwerty@gmail.com</t>
  </si>
  <si>
    <t>licensee_string</t>
  </si>
  <si>
    <t>Person or company that the software license is registered to.</t>
  </si>
  <si>
    <t>Global Green Media, Richard Schmidt</t>
  </si>
  <si>
    <t>licensee_type</t>
  </si>
  <si>
    <t>type of licensee.
Available values:
C
N
I
Name</t>
  </si>
  <si>
    <t>C, N</t>
  </si>
  <si>
    <t>license_period_in_months</t>
  </si>
  <si>
    <t>The license period is an internal field you can use to configure an optional licensing period by number of months.</t>
  </si>
  <si>
    <t>base_quantity</t>
  </si>
  <si>
    <t>base product licences sold</t>
  </si>
  <si>
    <t>17, 29</t>
  </si>
  <si>
    <t xml:space="preserve">It is an amount of product licenses in the order </t>
  </si>
  <si>
    <t>license_expiry_date</t>
  </si>
  <si>
    <t>It is license expiration date</t>
  </si>
  <si>
    <t>coupon_code</t>
  </si>
  <si>
    <t>A coupon code is a promotional tool that gives customers a specified price discount for a product when the coupon is redeemed.</t>
  </si>
  <si>
    <t>676-CUL-JJ9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</si>
</sst>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
  </numFmts>
  <fonts count="63">
    <font>
      <sz val="11"/>
      <color theme="1"/>
      <name val="Calibri"/>
      <family val="2"/>
      <scheme val="minor"/>
    </font>
    <font>
      <sz val="11"/>
      <color theme="1"/>
      <name val="Calibri"/>
      <scheme val="minor"/>
    </font>
    <font>
      <sz val="11"/>
      <color rgb="FF000000"/>
      <name val="Calibri"/>
      <family val="2"/>
    </font>
    <font>
      <sz val="10"/>
      <color theme="1"/>
      <name val="Calibri"/>
      <family val="2"/>
    </font>
    <font>
      <sz val="10"/>
      <color rgb="FF16191F"/>
      <name val="Calibri"/>
      <family val="2"/>
    </font>
    <font>
      <sz val="10"/>
      <color rgb="FF000000"/>
      <name val="Calibri"/>
      <family val="2"/>
    </font>
    <font>
      <sz val="11"/>
      <color theme="1"/>
      <name val="Calibri"/>
      <family val="2"/>
    </font>
    <font>
      <sz val="10"/>
      <color theme="1"/>
      <name val="Calibri"/>
      <family val="2"/>
      <scheme val="minor"/>
    </font>
    <font>
      <sz val="10"/>
      <color rgb="FF202124"/>
      <name val="Calibri"/>
      <family val="2"/>
    </font>
    <font>
      <sz val="10"/>
      <color rgb="FF181A23"/>
      <name val="Calibri"/>
      <family val="2"/>
    </font>
    <font>
      <sz val="11"/>
      <color rgb="FF181A23"/>
      <name val="Bariol-Web"/>
    </font>
    <font>
      <sz val="11"/>
      <color rgb="FF2C2F34"/>
      <name val="Inter"/>
      <charset val="1"/>
    </font>
    <font>
      <b/>
      <sz val="11"/>
      <color theme="1"/>
      <name val="Calibri"/>
      <family val="2"/>
    </font>
    <font>
      <sz val="11"/>
      <color rgb="FF16191F"/>
      <name val="Calibri"/>
      <family val="2"/>
    </font>
    <font>
      <sz val="11"/>
      <color rgb="FF181A23"/>
      <name val="Calibri"/>
      <family val="2"/>
    </font>
    <font>
      <sz val="11"/>
      <color rgb="FF2C2F34"/>
      <name val="Calibri"/>
      <family val="2"/>
    </font>
    <font>
      <sz val="11"/>
      <color rgb="FF000000"/>
      <name val="-Apple-System"/>
      <charset val="1"/>
    </font>
    <font>
      <u/>
      <sz val="11"/>
      <color rgb="FFFF8A00"/>
      <name val="Calibri"/>
      <family val="2"/>
      <scheme val="minor"/>
    </font>
    <font>
      <b/>
      <sz val="14"/>
      <color theme="1"/>
      <name val="Calibri"/>
      <family val="2"/>
      <scheme val="minor"/>
    </font>
    <font>
      <sz val="11"/>
      <color rgb="FF172B4D"/>
      <name val="Calibri"/>
    </font>
    <font>
      <sz val="11"/>
      <color rgb="FF000000"/>
      <name val="Calibri"/>
      <charset val="1"/>
    </font>
    <font>
      <sz val="11"/>
      <color rgb="FF000000"/>
      <name val="Calibri"/>
    </font>
    <font>
      <b/>
      <sz val="11"/>
      <color rgb="FF000000"/>
      <name val="Calibri"/>
      <family val="2"/>
      <scheme val="minor"/>
    </font>
    <font>
      <b/>
      <u/>
      <sz val="11"/>
      <color rgb="FF000000"/>
      <name val="Calibri"/>
      <family val="2"/>
      <scheme val="minor"/>
    </font>
    <font>
      <sz val="10"/>
      <color rgb="FF16191F"/>
      <name val="Calibri"/>
      <charset val="1"/>
    </font>
    <font>
      <sz val="10"/>
      <color theme="1"/>
      <name val="Calibri"/>
      <scheme val="minor"/>
    </font>
    <font>
      <sz val="10"/>
      <color rgb="FF000000"/>
      <name val="Calibri"/>
      <scheme val="minor"/>
    </font>
    <font>
      <sz val="10"/>
      <color rgb="FF16191F"/>
      <name val="Calibri"/>
      <scheme val="minor"/>
    </font>
    <font>
      <sz val="10"/>
      <color rgb="FF000000"/>
      <name val="Calibri"/>
      <family val="2"/>
      <scheme val="minor"/>
    </font>
    <font>
      <sz val="10"/>
      <color rgb="FF16191F"/>
      <name val="Calibri"/>
      <family val="2"/>
      <scheme val="minor"/>
    </font>
    <font>
      <sz val="11"/>
      <color rgb="FF181A23"/>
      <name val="Calibri"/>
    </font>
    <font>
      <sz val="11"/>
      <color theme="8" tint="0.59999389629810485"/>
      <name val="Calibri"/>
      <family val="2"/>
      <scheme val="minor"/>
    </font>
    <font>
      <b/>
      <u/>
      <sz val="11"/>
      <color theme="8" tint="-0.249977111117893"/>
      <name val="Calibri"/>
      <family val="2"/>
      <scheme val="minor"/>
    </font>
    <font>
      <u/>
      <sz val="11"/>
      <color theme="8" tint="-0.249977111117893"/>
      <name val="Calibri"/>
      <family val="2"/>
      <scheme val="minor"/>
    </font>
    <font>
      <sz val="11"/>
      <color rgb="FF000000"/>
      <name val="Calibri"/>
      <scheme val="minor"/>
    </font>
    <font>
      <sz val="11"/>
      <color rgb="FF000000"/>
      <name val="Aptos Narrow"/>
      <family val="2"/>
    </font>
    <font>
      <sz val="11"/>
      <color rgb="FF000000"/>
      <name val="Calibri"/>
      <family val="2"/>
      <scheme val="minor"/>
    </font>
    <font>
      <b/>
      <sz val="11"/>
      <color rgb="FF000000"/>
      <name val="Calibri"/>
    </font>
    <font>
      <b/>
      <sz val="11"/>
      <color rgb="FF181A23"/>
      <name val="Calibri"/>
    </font>
    <font>
      <sz val="11"/>
      <color rgb="FF000000"/>
      <name val="Aptos Narrow"/>
    </font>
    <font>
      <sz val="11"/>
      <color rgb="FF000000"/>
      <name val="Aptos Narrow"/>
      <family val="2"/>
      <scheme val="minor"/>
    </font>
    <font>
      <sz val="10"/>
      <color rgb="FF000000"/>
      <name val="Calibri"/>
      <charset val="1"/>
    </font>
    <font>
      <sz val="11"/>
      <color rgb="FF000000"/>
      <name val="Aptos Narrow"/>
      <scheme val="minor"/>
    </font>
    <font>
      <sz val="11"/>
      <color theme="1"/>
      <name val="Aptos Narrow"/>
      <scheme val="minor"/>
    </font>
    <font>
      <sz val="10"/>
      <color rgb="FF000000"/>
      <name val="Calibri"/>
    </font>
    <font>
      <sz val="10"/>
      <color rgb="FF16191F"/>
      <name val="Calibri"/>
    </font>
    <font>
      <sz val="10"/>
      <color rgb="FF181A23"/>
      <name val="Calibri"/>
    </font>
    <font>
      <b/>
      <sz val="10"/>
      <color rgb="FF181A23"/>
      <name val="Calibri"/>
    </font>
    <font>
      <i/>
      <sz val="10"/>
      <color rgb="FF181A23"/>
      <name val="Calibri"/>
    </font>
    <font>
      <sz val="11"/>
      <color rgb="FF16191F"/>
      <name val="Calibri"/>
    </font>
    <font>
      <sz val="11"/>
      <color theme="1"/>
      <name val="Calibri"/>
    </font>
    <font>
      <sz val="11"/>
      <color rgb="FF16191F"/>
      <name val="Aptos Narrow"/>
      <scheme val="minor"/>
    </font>
    <font>
      <sz val="11"/>
      <color rgb="FF181A23"/>
      <name val="Aptos Narrow"/>
      <scheme val="minor"/>
    </font>
    <font>
      <sz val="11"/>
      <color rgb="FF2C2F34"/>
      <name val="Aptos Narrow"/>
      <scheme val="minor"/>
    </font>
    <font>
      <b/>
      <sz val="11"/>
      <color rgb="FF181A23"/>
      <name val="Aptos Narrow"/>
      <scheme val="minor"/>
    </font>
    <font>
      <i/>
      <sz val="11"/>
      <color rgb="FF181A23"/>
      <name val="Aptos Narrow"/>
      <scheme val="minor"/>
    </font>
    <font>
      <b/>
      <i/>
      <sz val="11"/>
      <color rgb="FF181A23"/>
      <name val="Aptos Narrow"/>
      <scheme val="minor"/>
    </font>
    <font>
      <sz val="11"/>
      <color theme="1"/>
      <name val="Calibri"/>
      <family val="2"/>
      <scheme val="minor"/>
    </font>
    <font>
      <sz val="11"/>
      <color rgb="FF000000"/>
      <name val="Aptos Narrow"/>
      <charset val="1"/>
    </font>
    <font>
      <sz val="11"/>
      <color rgb="FF16191F"/>
      <name val="Calibri"/>
      <charset val="1"/>
    </font>
    <font>
      <b/>
      <sz val="12"/>
      <color rgb="FF000000"/>
      <name val="Calibri"/>
      <family val="2"/>
      <scheme val="minor"/>
    </font>
    <font>
      <sz val="12"/>
      <color theme="1"/>
      <name val="Calibri"/>
      <family val="2"/>
      <scheme val="minor"/>
    </font>
    <font>
      <sz val="11"/>
      <color rgb="FF000000"/>
      <name val="Calibri"/>
      <family val="2"/>
      <charset val="1"/>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8" tint="0.5999938962981048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style="thin">
        <color rgb="FFDBE3F3"/>
      </left>
      <right style="thin">
        <color rgb="FFDBE3F3"/>
      </right>
      <top/>
      <bottom style="thin">
        <color rgb="FFDBE3F3"/>
      </bottom>
      <diagonal/>
    </border>
    <border>
      <left style="thin">
        <color indexed="64"/>
      </left>
      <right/>
      <top style="thin">
        <color indexed="64"/>
      </top>
      <bottom style="thin">
        <color indexed="64"/>
      </bottom>
      <diagonal/>
    </border>
    <border>
      <left style="thin">
        <color indexed="64"/>
      </left>
      <right/>
      <top/>
      <bottom/>
      <diagonal/>
    </border>
  </borders>
  <cellStyleXfs count="2">
    <xf numFmtId="0" fontId="0" fillId="0" borderId="0"/>
    <xf numFmtId="0" fontId="17" fillId="0" borderId="0" applyNumberFormat="0" applyFill="0" applyBorder="0" applyAlignment="0" applyProtection="0"/>
  </cellStyleXfs>
  <cellXfs count="114">
    <xf numFmtId="0" fontId="0" fillId="0" borderId="0" xfId="0"/>
    <xf numFmtId="0" fontId="0" fillId="3" borderId="0" xfId="0" applyFill="1"/>
    <xf numFmtId="0" fontId="6" fillId="3" borderId="0" xfId="0" applyFont="1" applyFill="1"/>
    <xf numFmtId="0" fontId="2" fillId="0" borderId="6" xfId="0" applyFont="1" applyBorder="1" applyAlignment="1">
      <alignment wrapText="1"/>
    </xf>
    <xf numFmtId="0" fontId="20" fillId="0" borderId="0" xfId="0" applyFont="1"/>
    <xf numFmtId="0" fontId="7" fillId="0" borderId="0" xfId="0" applyFont="1"/>
    <xf numFmtId="0" fontId="3" fillId="0" borderId="0" xfId="0" applyFont="1"/>
    <xf numFmtId="0" fontId="6" fillId="0" borderId="0" xfId="0" applyFont="1"/>
    <xf numFmtId="0" fontId="2" fillId="0" borderId="0" xfId="0" applyFont="1" applyAlignment="1">
      <alignment wrapText="1"/>
    </xf>
    <xf numFmtId="0" fontId="13" fillId="0" borderId="0" xfId="0" applyFont="1"/>
    <xf numFmtId="0" fontId="22" fillId="3" borderId="0" xfId="0" applyFont="1" applyFill="1"/>
    <xf numFmtId="0" fontId="2" fillId="0" borderId="0" xfId="0" applyFont="1"/>
    <xf numFmtId="0" fontId="14" fillId="0" borderId="0" xfId="0" applyFont="1" applyAlignment="1">
      <alignment wrapText="1"/>
    </xf>
    <xf numFmtId="164" fontId="13" fillId="0" borderId="0" xfId="0" applyNumberFormat="1" applyFont="1"/>
    <xf numFmtId="0" fontId="22" fillId="0" borderId="0" xfId="0" applyFont="1"/>
    <xf numFmtId="0" fontId="0" fillId="0" borderId="0" xfId="0" applyAlignment="1">
      <alignment wrapText="1"/>
    </xf>
    <xf numFmtId="0" fontId="23" fillId="3" borderId="0" xfId="1" applyFont="1" applyFill="1" applyBorder="1"/>
    <xf numFmtId="0" fontId="2" fillId="2" borderId="0" xfId="0" applyFont="1" applyFill="1" applyAlignment="1">
      <alignment wrapText="1"/>
    </xf>
    <xf numFmtId="0" fontId="13" fillId="0" borderId="0" xfId="0" applyFont="1" applyAlignment="1">
      <alignment wrapText="1"/>
    </xf>
    <xf numFmtId="0" fontId="14" fillId="0" borderId="0" xfId="0" applyFont="1"/>
    <xf numFmtId="0" fontId="15" fillId="0" borderId="0" xfId="0" applyFont="1"/>
    <xf numFmtId="0" fontId="0" fillId="0" borderId="0" xfId="0" applyAlignment="1">
      <alignment vertical="top" wrapText="1"/>
    </xf>
    <xf numFmtId="0" fontId="6" fillId="0" borderId="0" xfId="0" applyFont="1" applyAlignment="1">
      <alignment wrapText="1"/>
    </xf>
    <xf numFmtId="0" fontId="14" fillId="0" borderId="0" xfId="0" applyFont="1" applyAlignment="1">
      <alignment vertical="top" wrapText="1"/>
    </xf>
    <xf numFmtId="0" fontId="6" fillId="2" borderId="0" xfId="0" applyFont="1" applyFill="1"/>
    <xf numFmtId="0" fontId="11" fillId="0" borderId="0" xfId="0" applyFont="1"/>
    <xf numFmtId="164" fontId="0" fillId="0" borderId="0" xfId="0" applyNumberFormat="1"/>
    <xf numFmtId="0" fontId="16" fillId="0" borderId="0" xfId="0" applyFont="1"/>
    <xf numFmtId="0" fontId="10" fillId="0" borderId="0" xfId="0" applyFont="1" applyAlignment="1">
      <alignment wrapText="1"/>
    </xf>
    <xf numFmtId="0" fontId="6" fillId="2" borderId="0" xfId="0" applyFont="1" applyFill="1" applyAlignment="1">
      <alignment wrapText="1"/>
    </xf>
    <xf numFmtId="0" fontId="0" fillId="0" borderId="0" xfId="0" applyAlignment="1">
      <alignment horizontal="left"/>
    </xf>
    <xf numFmtId="0" fontId="30" fillId="0" borderId="0" xfId="0" applyFont="1" applyAlignment="1">
      <alignment wrapText="1"/>
    </xf>
    <xf numFmtId="22" fontId="0" fillId="0" borderId="0" xfId="0" applyNumberFormat="1"/>
    <xf numFmtId="0" fontId="28" fillId="0" borderId="0" xfId="0" applyFont="1"/>
    <xf numFmtId="0" fontId="33" fillId="0" borderId="0" xfId="1" applyNumberFormat="1" applyFont="1" applyFill="1" applyBorder="1"/>
    <xf numFmtId="0" fontId="22" fillId="4" borderId="0" xfId="0" applyFont="1" applyFill="1"/>
    <xf numFmtId="0" fontId="32" fillId="3" borderId="0" xfId="1" applyFont="1" applyFill="1"/>
    <xf numFmtId="0" fontId="12" fillId="4" borderId="1" xfId="0" applyFont="1" applyFill="1" applyBorder="1"/>
    <xf numFmtId="0" fontId="12" fillId="4" borderId="1" xfId="0" applyFont="1" applyFill="1" applyBorder="1" applyAlignment="1">
      <alignment wrapText="1"/>
    </xf>
    <xf numFmtId="0" fontId="34" fillId="0" borderId="0" xfId="0" applyFont="1" applyAlignment="1">
      <alignment wrapText="1"/>
    </xf>
    <xf numFmtId="0" fontId="35" fillId="0" borderId="0" xfId="0" applyFont="1"/>
    <xf numFmtId="0" fontId="12" fillId="4" borderId="2" xfId="0" applyFont="1" applyFill="1" applyBorder="1" applyAlignment="1">
      <alignment wrapText="1"/>
    </xf>
    <xf numFmtId="0" fontId="12" fillId="4" borderId="2" xfId="0" applyFont="1" applyFill="1" applyBorder="1"/>
    <xf numFmtId="0" fontId="13" fillId="0" borderId="0" xfId="0" applyFont="1" applyAlignment="1">
      <alignment horizontal="left"/>
    </xf>
    <xf numFmtId="0" fontId="36" fillId="0" borderId="0" xfId="0" applyFont="1"/>
    <xf numFmtId="0" fontId="23" fillId="0" borderId="0" xfId="1" applyFont="1" applyFill="1" applyBorder="1"/>
    <xf numFmtId="0" fontId="21" fillId="0" borderId="0" xfId="0" applyFont="1" applyAlignment="1">
      <alignment wrapText="1"/>
    </xf>
    <xf numFmtId="0" fontId="39" fillId="0" borderId="0" xfId="0" applyFont="1"/>
    <xf numFmtId="0" fontId="40" fillId="0" borderId="0" xfId="0" applyFont="1"/>
    <xf numFmtId="0" fontId="41" fillId="0" borderId="0" xfId="0" applyFont="1" applyAlignment="1">
      <alignment wrapText="1"/>
    </xf>
    <xf numFmtId="0" fontId="42" fillId="0" borderId="0" xfId="0" applyFont="1" applyAlignment="1">
      <alignment wrapText="1"/>
    </xf>
    <xf numFmtId="0" fontId="43" fillId="0" borderId="0" xfId="0" applyFont="1"/>
    <xf numFmtId="0" fontId="12" fillId="4" borderId="3" xfId="0" applyFont="1" applyFill="1" applyBorder="1" applyAlignment="1">
      <alignment wrapText="1"/>
    </xf>
    <xf numFmtId="0" fontId="44" fillId="0" borderId="0" xfId="0" applyFont="1" applyAlignment="1">
      <alignment wrapText="1"/>
    </xf>
    <xf numFmtId="164" fontId="45" fillId="0" borderId="0" xfId="0" applyNumberFormat="1" applyFont="1"/>
    <xf numFmtId="0" fontId="46" fillId="0" borderId="0" xfId="0" applyFont="1" applyAlignment="1">
      <alignment wrapText="1"/>
    </xf>
    <xf numFmtId="0" fontId="0" fillId="0" borderId="0" xfId="0" applyAlignment="1">
      <alignment horizontal="left" wrapText="1"/>
    </xf>
    <xf numFmtId="0" fontId="5" fillId="0" borderId="0" xfId="0" applyFont="1" applyAlignment="1">
      <alignment wrapText="1"/>
    </xf>
    <xf numFmtId="0" fontId="12" fillId="4" borderId="5" xfId="0" applyFont="1" applyFill="1" applyBorder="1" applyAlignment="1">
      <alignment wrapText="1"/>
    </xf>
    <xf numFmtId="0" fontId="26" fillId="0" borderId="0" xfId="0" applyFont="1"/>
    <xf numFmtId="0" fontId="27" fillId="0" borderId="0" xfId="0" applyFont="1"/>
    <xf numFmtId="0" fontId="26" fillId="0" borderId="0" xfId="0" applyFont="1" applyAlignment="1">
      <alignment wrapText="1"/>
    </xf>
    <xf numFmtId="3" fontId="27" fillId="0" borderId="0" xfId="0" applyNumberFormat="1" applyFont="1"/>
    <xf numFmtId="0" fontId="24" fillId="0" borderId="0" xfId="0" applyFont="1"/>
    <xf numFmtId="0" fontId="25" fillId="0" borderId="0" xfId="0" applyFont="1" applyAlignment="1">
      <alignment vertical="top" wrapText="1"/>
    </xf>
    <xf numFmtId="0" fontId="4" fillId="0" borderId="0" xfId="0" applyFont="1"/>
    <xf numFmtId="0" fontId="5" fillId="0" borderId="0" xfId="0" applyFont="1"/>
    <xf numFmtId="0" fontId="5" fillId="0" borderId="0" xfId="0" quotePrefix="1" applyFont="1" applyAlignment="1">
      <alignment wrapText="1"/>
    </xf>
    <xf numFmtId="0" fontId="4" fillId="0" borderId="0" xfId="0" applyFont="1" applyAlignment="1">
      <alignment wrapText="1"/>
    </xf>
    <xf numFmtId="0" fontId="49" fillId="0" borderId="0" xfId="0" applyFont="1"/>
    <xf numFmtId="0" fontId="20" fillId="0" borderId="0" xfId="0" applyFont="1" applyAlignment="1">
      <alignment wrapText="1"/>
    </xf>
    <xf numFmtId="0" fontId="8" fillId="0" borderId="0" xfId="0" applyFont="1" applyAlignment="1">
      <alignment wrapText="1"/>
    </xf>
    <xf numFmtId="0" fontId="7" fillId="0" borderId="0" xfId="0" applyFont="1" applyAlignment="1">
      <alignment wrapText="1"/>
    </xf>
    <xf numFmtId="0" fontId="34" fillId="2" borderId="7" xfId="0" applyFont="1" applyFill="1" applyBorder="1" applyAlignment="1">
      <alignment wrapText="1"/>
    </xf>
    <xf numFmtId="0" fontId="50" fillId="0" borderId="0" xfId="0" applyFont="1" applyAlignment="1">
      <alignment wrapText="1"/>
    </xf>
    <xf numFmtId="0" fontId="45" fillId="0" borderId="0" xfId="0" applyFont="1"/>
    <xf numFmtId="0" fontId="9" fillId="0" borderId="0" xfId="0" applyFont="1"/>
    <xf numFmtId="0" fontId="9" fillId="0" borderId="0" xfId="0" applyFont="1" applyAlignment="1">
      <alignment wrapText="1"/>
    </xf>
    <xf numFmtId="0" fontId="12" fillId="4" borderId="4" xfId="0" applyFont="1" applyFill="1" applyBorder="1" applyAlignment="1">
      <alignment wrapText="1"/>
    </xf>
    <xf numFmtId="0" fontId="51" fillId="0" borderId="0" xfId="0" applyFont="1"/>
    <xf numFmtId="0" fontId="52" fillId="0" borderId="0" xfId="0" applyFont="1" applyAlignment="1">
      <alignment wrapText="1"/>
    </xf>
    <xf numFmtId="0" fontId="43" fillId="0" borderId="0" xfId="0" applyFont="1" applyAlignment="1">
      <alignment wrapText="1"/>
    </xf>
    <xf numFmtId="0" fontId="51" fillId="0" borderId="0" xfId="0" applyFont="1" applyAlignment="1">
      <alignment wrapText="1"/>
    </xf>
    <xf numFmtId="0" fontId="42" fillId="0" borderId="0" xfId="0" applyFont="1"/>
    <xf numFmtId="0" fontId="53" fillId="0" borderId="0" xfId="0" applyFont="1" applyAlignment="1">
      <alignment wrapText="1"/>
    </xf>
    <xf numFmtId="0" fontId="19" fillId="0" borderId="0" xfId="0" applyFont="1" applyAlignment="1">
      <alignment wrapText="1"/>
    </xf>
    <xf numFmtId="22" fontId="2" fillId="0" borderId="0" xfId="0" applyNumberFormat="1" applyFont="1"/>
    <xf numFmtId="164" fontId="51" fillId="0" borderId="0" xfId="0" applyNumberFormat="1" applyFont="1"/>
    <xf numFmtId="22" fontId="43" fillId="0" borderId="0" xfId="0" applyNumberFormat="1" applyFont="1"/>
    <xf numFmtId="22" fontId="20" fillId="0" borderId="0" xfId="0" applyNumberFormat="1" applyFont="1"/>
    <xf numFmtId="0" fontId="25" fillId="0" borderId="0" xfId="0" applyFont="1"/>
    <xf numFmtId="0" fontId="57" fillId="0" borderId="0" xfId="0" applyFont="1"/>
    <xf numFmtId="0" fontId="27" fillId="0" borderId="0" xfId="0" applyFont="1" applyAlignment="1">
      <alignment wrapText="1"/>
    </xf>
    <xf numFmtId="0" fontId="29" fillId="0" borderId="0" xfId="0" applyFont="1"/>
    <xf numFmtId="0" fontId="29" fillId="0" borderId="0" xfId="0" applyFont="1" applyAlignment="1">
      <alignment wrapText="1"/>
    </xf>
    <xf numFmtId="0" fontId="58" fillId="0" borderId="0" xfId="0" applyFont="1"/>
    <xf numFmtId="0" fontId="13" fillId="0" borderId="8" xfId="0" applyFont="1" applyBorder="1"/>
    <xf numFmtId="0" fontId="0" fillId="0" borderId="8" xfId="0" applyBorder="1"/>
    <xf numFmtId="0" fontId="2" fillId="2" borderId="6" xfId="0" applyFont="1" applyFill="1" applyBorder="1" applyAlignment="1">
      <alignment wrapText="1"/>
    </xf>
    <xf numFmtId="164" fontId="13" fillId="0" borderId="8" xfId="0" applyNumberFormat="1" applyFont="1" applyBorder="1"/>
    <xf numFmtId="0" fontId="59" fillId="0" borderId="0" xfId="0" applyFont="1"/>
    <xf numFmtId="0" fontId="6" fillId="0" borderId="0" xfId="0" applyFont="1" applyAlignment="1">
      <alignment vertical="top" wrapText="1"/>
    </xf>
    <xf numFmtId="164" fontId="49" fillId="0" borderId="0" xfId="0" applyNumberFormat="1" applyFont="1"/>
    <xf numFmtId="0" fontId="60" fillId="4" borderId="0" xfId="0" applyFont="1" applyFill="1"/>
    <xf numFmtId="0" fontId="61" fillId="3" borderId="0" xfId="0" applyFont="1" applyFill="1"/>
    <xf numFmtId="0" fontId="0" fillId="0" borderId="0" xfId="0" applyAlignment="1">
      <alignment vertical="center"/>
    </xf>
    <xf numFmtId="0" fontId="33" fillId="0" borderId="0" xfId="1" applyNumberFormat="1" applyFont="1" applyFill="1" applyBorder="1" applyAlignment="1">
      <alignment vertical="center"/>
    </xf>
    <xf numFmtId="0" fontId="62" fillId="0" borderId="0" xfId="0" applyFont="1" applyAlignment="1">
      <alignment vertical="center" wrapText="1"/>
    </xf>
    <xf numFmtId="0" fontId="0" fillId="3" borderId="0" xfId="0" applyFill="1" applyAlignment="1">
      <alignment vertical="center"/>
    </xf>
    <xf numFmtId="0" fontId="31" fillId="0" borderId="0" xfId="0" applyFont="1" applyAlignment="1">
      <alignment vertical="center"/>
    </xf>
    <xf numFmtId="0" fontId="18" fillId="3" borderId="9" xfId="0" applyFont="1" applyFill="1" applyBorder="1" applyAlignment="1">
      <alignment horizontal="center"/>
    </xf>
    <xf numFmtId="0" fontId="18" fillId="3" borderId="0" xfId="0" applyFont="1" applyFill="1" applyAlignment="1">
      <alignment horizontal="center"/>
    </xf>
    <xf numFmtId="0" fontId="1" fillId="0" borderId="0" xfId="0" applyFont="1"/>
    <xf numFmtId="0" fontId="1" fillId="0" borderId="0" xfId="0" applyFont="1" applyAlignment="1">
      <alignment wrapText="1"/>
    </xf>
  </cellXfs>
  <cellStyles count="2">
    <cellStyle name="Hyperlink" xfId="1" builtinId="8" customBuiltin="1"/>
    <cellStyle name="Normal" xfId="0" builtinId="0"/>
  </cellStyles>
  <dxfs count="18">
    <dxf>
      <font>
        <strike val="0"/>
        <outline val="0"/>
        <shadow val="0"/>
        <u val="none"/>
        <vertAlign val="baseline"/>
        <sz val="11"/>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rgb="FF181A23"/>
        <name val="Calibri"/>
        <family val="2"/>
        <scheme val="none"/>
      </font>
      <alignment horizontal="general" vertical="bottom" textRotation="0" wrapText="1" indent="0" justifyLastLine="0" shrinkToFit="0" readingOrder="0"/>
    </dxf>
    <dxf>
      <font>
        <strike val="0"/>
        <outline val="0"/>
        <shadow val="0"/>
        <u val="none"/>
        <vertAlign val="baseline"/>
        <sz val="11"/>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Calibri"/>
        <family val="2"/>
        <scheme val="none"/>
      </font>
    </dxf>
    <dxf>
      <border>
        <top style="thin">
          <color indexed="64"/>
        </top>
      </border>
    </dxf>
    <dxf>
      <border>
        <bottom style="thin">
          <color rgb="FF000000"/>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font>
    </dxf>
    <dxf>
      <font>
        <b/>
        <i val="0"/>
        <strike val="0"/>
        <condense val="0"/>
        <extend val="0"/>
        <outline val="0"/>
        <shadow val="0"/>
        <u val="none"/>
        <vertAlign val="baseline"/>
        <sz val="11"/>
        <color theme="1"/>
        <name val="Calibri"/>
        <family val="2"/>
        <scheme val="none"/>
      </font>
      <fill>
        <patternFill patternType="solid">
          <fgColor indexed="64"/>
          <bgColor theme="8" tint="0.59999389629810485"/>
        </patternFill>
      </fill>
      <alignment horizontal="general" vertical="bottom" textRotation="0" wrapText="1" indent="0" justifyLastLine="0" shrinkToFit="0" readingOrder="0"/>
      <border diagonalUp="0" diagonalDown="0">
        <left style="thin">
          <color rgb="FF000000"/>
        </left>
        <right style="thin">
          <color rgb="FF000000"/>
        </right>
        <top/>
        <bottom/>
        <vertical style="thin">
          <color rgb="FF000000"/>
        </vertical>
        <horizontal style="thin">
          <color rgb="FF000000"/>
        </horizontal>
      </border>
    </dxf>
    <dxf>
      <font>
        <strike val="0"/>
        <outline val="0"/>
        <shadow val="0"/>
        <vertAlign val="baseline"/>
        <sz val="12"/>
        <name val="Calibri"/>
        <family val="2"/>
        <scheme val="minor"/>
      </font>
    </dxf>
    <dxf>
      <font>
        <b val="0"/>
        <strike val="0"/>
        <outline val="0"/>
        <shadow val="0"/>
        <vertAlign val="baseline"/>
        <sz val="11"/>
        <color theme="8" tint="-0.249977111117893"/>
        <name val="Calibri"/>
        <family val="2"/>
        <scheme val="minor"/>
      </font>
      <numFmt numFmtId="0" formatCode="General"/>
      <fill>
        <patternFill patternType="none">
          <fgColor indexed="64"/>
          <bgColor theme="8" tint="0.59999389629810485"/>
        </patternFill>
      </fill>
    </dxf>
    <dxf>
      <font>
        <strike val="0"/>
        <outline val="0"/>
        <shadow val="0"/>
        <vertAlign val="baseline"/>
        <sz val="11"/>
        <name val="Calibri"/>
        <family val="2"/>
        <scheme val="minor"/>
      </font>
      <numFmt numFmtId="0" formatCode="General"/>
    </dxf>
    <dxf>
      <border diagonalUp="0" diagonalDown="0">
        <left style="thin">
          <color indexed="64"/>
        </left>
        <right style="thin">
          <color indexed="64"/>
        </right>
        <top style="thin">
          <color indexed="64"/>
        </top>
        <bottom style="thin">
          <color indexed="64"/>
        </bottom>
      </border>
    </dxf>
    <dxf>
      <font>
        <strike val="0"/>
        <outline val="0"/>
        <shadow val="0"/>
        <vertAlign val="baseline"/>
        <sz val="11"/>
        <name val="Calibri"/>
        <family val="2"/>
        <scheme val="minor"/>
      </font>
    </dxf>
    <dxf>
      <font>
        <b/>
        <strike val="0"/>
        <outline val="0"/>
        <shadow val="0"/>
        <vertAlign val="baseline"/>
        <sz val="11"/>
        <color rgb="FF000000"/>
        <name val="Calibri"/>
        <family val="2"/>
        <scheme val="minor"/>
      </font>
      <fill>
        <patternFill patternType="solid">
          <fgColor indexed="64"/>
          <bgColor theme="8" tint="0.59999389629810485"/>
        </patternFill>
      </fill>
    </dxf>
  </dxfs>
  <tableStyles count="0" defaultTableStyle="TableStyleMedium2" defaultPivotStyle="PivotStyleMedium9"/>
  <colors>
    <mruColors>
      <color rgb="FFFF8A00"/>
      <color rgb="FFF6F5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onnections" Target="connection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36"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3.xml"/><Relationship Id="rId8" Type="http://schemas.openxmlformats.org/officeDocument/2006/relationships/worksheet" Target="worksheets/sheet8.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4A88E1E7-D829-490E-9683-B2F9098004F5}" autoFormatId="16" applyNumberFormats="0" applyBorderFormats="0" applyFontFormats="0" applyPatternFormats="0" applyAlignmentFormats="0" applyWidthHeightFormats="0">
  <queryTableRefresh nextId="5" unboundColumnsRight="2">
    <queryTableFields count="3">
      <queryTableField id="1" name="Name" tableColumnId="1"/>
      <queryTableField id="2" dataBound="0" tableColumnId="2"/>
      <queryTableField id="3" dataBound="0" tableColumnId="3"/>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1D2655F7-730F-4A2A-95C1-3451D24718F3}" name="Data_dictionary___Copy_xlsx" displayName="Data_dictionary___Copy_xlsx" ref="A2:C32" tableType="queryTable" totalsRowShown="0" headerRowDxfId="17" dataDxfId="16" tableBorderDxfId="15">
  <autoFilter ref="A2:C32" xr:uid="{1D2655F7-730F-4A2A-95C1-3451D24718F3}"/>
  <tableColumns count="3">
    <tableColumn id="1" xr3:uid="{AE2EE204-EAB8-445F-A9AD-C2F7D87483A1}" uniqueName="1" name="Table Name" queryTableFieldId="1" dataDxfId="14"/>
    <tableColumn id="2" xr3:uid="{2A84DC5C-2DAC-494D-882F-6DF6E6FC08FE}" uniqueName="2" name="Link" queryTableFieldId="2" dataDxfId="13">
      <calculatedColumnFormula>HYPERLINK("#'"&amp;Data_dictionary___Copy_xlsx[[#This Row],[Table Name]]&amp;"'!A1",Data_dictionary___Copy_xlsx[[#This Row],[Table Name]])</calculatedColumnFormula>
    </tableColumn>
    <tableColumn id="3" xr3:uid="{47DE46DC-37FA-406A-A6B0-6FADEA920C70}" uniqueName="3" name="How this table can be used" queryTableFieldId="3" dataDxfId="1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FDF88D0-273E-4D54-8FF3-75E1E08F3862}" name="Table1" displayName="Table1" ref="A3:G125" totalsRowShown="0" headerRowDxfId="11" dataDxfId="10" headerRowBorderDxfId="8" tableBorderDxfId="9" totalsRowBorderDxfId="7">
  <autoFilter ref="A3:G125" xr:uid="{6FDF88D0-273E-4D54-8FF3-75E1E08F3862}"/>
  <tableColumns count="7">
    <tableColumn id="1" xr3:uid="{4E353C9C-5D5F-4A66-9BD9-FA7EB66B4189}" name="Table" dataDxfId="6"/>
    <tableColumn id="2" xr3:uid="{315C5509-D45E-4DCF-BD86-7BFA4D42A358}" name="_x000a_ColumnName" dataDxfId="5"/>
    <tableColumn id="3" xr3:uid="{B6ADFB38-A18E-4C90-ACFC-DB93EE07E9BF}" name="Data type" dataDxfId="4"/>
    <tableColumn id="4" xr3:uid="{F87B686E-4932-4FE0-A1C8-C29C6BC3E7BA}" name="Default" dataDxfId="3"/>
    <tableColumn id="5" xr3:uid="{C376558B-507E-4296-BA41-4542ECA89B8C}" name="Description" dataDxfId="2"/>
    <tableColumn id="6" xr3:uid="{D1E3EA43-E21F-4C5B-BB2A-4E82C4AD19CE}" name="Example values" dataDxfId="1"/>
    <tableColumn id="7" xr3:uid="{54A3083F-01F9-46E9-9B8C-6E57990C55B8}" name="Key (referenc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69E4A-2984-4FCB-AC7C-09E9F54FD2DF}">
  <dimension ref="A1:K32"/>
  <sheetViews>
    <sheetView workbookViewId="0">
      <selection activeCell="B34" sqref="B34"/>
    </sheetView>
  </sheetViews>
  <sheetFormatPr defaultColWidth="8.85546875" defaultRowHeight="15.75"/>
  <cols>
    <col min="1" max="1" width="35.28515625" style="1" customWidth="1"/>
    <col min="2" max="2" width="47.140625" style="1" customWidth="1"/>
    <col min="3" max="3" width="148.42578125" style="104" customWidth="1"/>
    <col min="4" max="16384" width="8.85546875" style="1"/>
  </cols>
  <sheetData>
    <row r="1" spans="1:3" ht="26.25" customHeight="1">
      <c r="A1" s="110" t="s">
        <v>0</v>
      </c>
      <c r="B1" s="111"/>
      <c r="C1" s="111"/>
    </row>
    <row r="2" spans="1:3" ht="26.25" customHeight="1">
      <c r="A2" s="35" t="s">
        <v>1</v>
      </c>
      <c r="B2" s="35" t="s">
        <v>2</v>
      </c>
      <c r="C2" s="103" t="s">
        <v>3</v>
      </c>
    </row>
    <row r="3" spans="1:3" s="108" customFormat="1" ht="35.25" customHeight="1">
      <c r="A3" s="105" t="s">
        <v>4</v>
      </c>
      <c r="B3" s="106" t="str">
        <f>HYPERLINK("#'"&amp;Data_dictionary___Copy_xlsx[[#This Row],[Table Name]]&amp;"'!A1",Data_dictionary___Copy_xlsx[[#This Row],[Table Name]])</f>
        <v>fact_purchase_item</v>
      </c>
      <c r="C3" s="107" t="s">
        <v>5</v>
      </c>
    </row>
    <row r="4" spans="1:3" s="108" customFormat="1" ht="35.25" customHeight="1">
      <c r="A4" s="105" t="s">
        <v>6</v>
      </c>
      <c r="B4" s="106" t="str">
        <f>HYPERLINK("#'"&amp;Data_dictionary___Copy_xlsx[[#This Row],[Table Name]]&amp;"'!A1",Data_dictionary___Copy_xlsx[[#This Row],[Table Name]])</f>
        <v>fact_subscription_item_events</v>
      </c>
      <c r="C4" s="107" t="s">
        <v>7</v>
      </c>
    </row>
    <row r="5" spans="1:3" s="108" customFormat="1" ht="35.25" customHeight="1">
      <c r="A5" s="105" t="s">
        <v>8</v>
      </c>
      <c r="B5" s="106" t="str">
        <f>HYPERLINK("#'"&amp;Data_dictionary___Copy_xlsx[[#This Row],[Table Name]]&amp;"'!A1",Data_dictionary___Copy_xlsx[[#This Row],[Table Name]])</f>
        <v>fact_subscription_events</v>
      </c>
      <c r="C5" s="107" t="s">
        <v>9</v>
      </c>
    </row>
    <row r="6" spans="1:3" s="108" customFormat="1" ht="35.25" customHeight="1">
      <c r="A6" s="105" t="s">
        <v>10</v>
      </c>
      <c r="B6" s="106" t="str">
        <f>HYPERLINK("#'"&amp;Data_dictionary___Copy_xlsx[[#This Row],[Table Name]]&amp;"'!A1",Data_dictionary___Copy_xlsx[[#This Row],[Table Name]])</f>
        <v>fact_sessions</v>
      </c>
      <c r="C6" s="107" t="s">
        <v>11</v>
      </c>
    </row>
    <row r="7" spans="1:3" s="108" customFormat="1" ht="19.5" customHeight="1">
      <c r="A7" s="105" t="s">
        <v>12</v>
      </c>
      <c r="B7" s="106" t="str">
        <f>HYPERLINK("#'"&amp;Data_dictionary___Copy_xlsx[[#This Row],[Table Name]]&amp;"'!A1",Data_dictionary___Copy_xlsx[[#This Row],[Table Name]])</f>
        <v>dim_country</v>
      </c>
      <c r="C7" s="107" t="s">
        <v>13</v>
      </c>
    </row>
    <row r="8" spans="1:3" s="108" customFormat="1" ht="19.5" customHeight="1">
      <c r="A8" s="105" t="s">
        <v>14</v>
      </c>
      <c r="B8" s="106" t="str">
        <f>HYPERLINK("#'"&amp;Data_dictionary___Copy_xlsx[[#This Row],[Table Name]]&amp;"'!A1",Data_dictionary___Copy_xlsx[[#This Row],[Table Name]])</f>
        <v>dim_browser</v>
      </c>
      <c r="C8" s="107" t="s">
        <v>15</v>
      </c>
    </row>
    <row r="9" spans="1:3" s="108" customFormat="1" ht="19.5" customHeight="1">
      <c r="A9" s="105" t="s">
        <v>16</v>
      </c>
      <c r="B9" s="106" t="str">
        <f>HYPERLINK("#'"&amp;Data_dictionary___Copy_xlsx[[#This Row],[Table Name]]&amp;"'!A1",Data_dictionary___Copy_xlsx[[#This Row],[Table Name]])</f>
        <v>dim_currency</v>
      </c>
      <c r="C9" s="107" t="s">
        <v>17</v>
      </c>
    </row>
    <row r="10" spans="1:3" s="108" customFormat="1" ht="19.5" customHeight="1">
      <c r="A10" s="105" t="s">
        <v>18</v>
      </c>
      <c r="B10" s="106" t="str">
        <f>HYPERLINK("#'"&amp;Data_dictionary___Copy_xlsx[[#This Row],[Table Name]]&amp;"'!A1",Data_dictionary___Copy_xlsx[[#This Row],[Table Name]])</f>
        <v>dim_language</v>
      </c>
      <c r="C10" s="107" t="s">
        <v>19</v>
      </c>
    </row>
    <row r="11" spans="1:3" s="108" customFormat="1" ht="19.5" customHeight="1">
      <c r="A11" s="105" t="s">
        <v>20</v>
      </c>
      <c r="B11" s="106" t="str">
        <f>HYPERLINK("#'"&amp;Data_dictionary___Copy_xlsx[[#This Row],[Table Name]]&amp;"'!A1",Data_dictionary___Copy_xlsx[[#This Row],[Table Name]])</f>
        <v>dim_operating_system</v>
      </c>
      <c r="C11" s="107" t="s">
        <v>21</v>
      </c>
    </row>
    <row r="12" spans="1:3" s="108" customFormat="1" ht="19.5" customHeight="1">
      <c r="A12" s="105" t="s">
        <v>22</v>
      </c>
      <c r="B12" s="106" t="str">
        <f>HYPERLINK("#'"&amp;Data_dictionary___Copy_xlsx[[#This Row],[Table Name]]&amp;"'!A1",Data_dictionary___Copy_xlsx[[#This Row],[Table Name]])</f>
        <v>dim_payment_type</v>
      </c>
      <c r="C12" s="107" t="s">
        <v>23</v>
      </c>
    </row>
    <row r="13" spans="1:3" s="108" customFormat="1" ht="19.5" customHeight="1">
      <c r="A13" s="105" t="s">
        <v>24</v>
      </c>
      <c r="B13" s="106" t="str">
        <f>HYPERLINK("#'"&amp;Data_dictionary___Copy_xlsx[[#This Row],[Table Name]]&amp;"'!A1",Data_dictionary___Copy_xlsx[[#This Row],[Table Name]])</f>
        <v>dim_promotion</v>
      </c>
      <c r="C13" s="107" t="s">
        <v>25</v>
      </c>
    </row>
    <row r="14" spans="1:3" s="108" customFormat="1" ht="19.5" customHeight="1">
      <c r="A14" s="105" t="s">
        <v>26</v>
      </c>
      <c r="B14" s="106" t="str">
        <f>HYPERLINK("#'"&amp;Data_dictionary___Copy_xlsx[[#This Row],[Table Name]]&amp;"'!A1",Data_dictionary___Copy_xlsx[[#This Row],[Table Name]])</f>
        <v>product_list_bridge</v>
      </c>
      <c r="C14" s="107" t="s">
        <v>27</v>
      </c>
    </row>
    <row r="15" spans="1:3" s="108" customFormat="1" ht="19.5" customHeight="1">
      <c r="A15" s="105" t="s">
        <v>28</v>
      </c>
      <c r="B15" s="106" t="str">
        <f>HYPERLINK("#'"&amp;Data_dictionary___Copy_xlsx[[#This Row],[Table Name]]&amp;"'!A1",Data_dictionary___Copy_xlsx[[#This Row],[Table Name]])</f>
        <v>dim_product_list</v>
      </c>
      <c r="C15" s="107" t="s">
        <v>29</v>
      </c>
    </row>
    <row r="16" spans="1:3" s="108" customFormat="1" ht="19.5" customHeight="1">
      <c r="A16" s="105" t="s">
        <v>30</v>
      </c>
      <c r="B16" s="106" t="str">
        <f>HYPERLINK("#'"&amp;Data_dictionary___Copy_xlsx[[#This Row],[Table Name]]&amp;"'!A1",Data_dictionary___Copy_xlsx[[#This Row],[Table Name]])</f>
        <v>dim_reimbursement</v>
      </c>
      <c r="C16" s="107" t="s">
        <v>31</v>
      </c>
    </row>
    <row r="17" spans="1:11" s="108" customFormat="1" ht="19.5" customHeight="1">
      <c r="A17" s="105" t="s">
        <v>32</v>
      </c>
      <c r="B17" s="106" t="str">
        <f>HYPERLINK("#'"&amp;Data_dictionary___Copy_xlsx[[#This Row],[Table Name]]&amp;"'!A1",Data_dictionary___Copy_xlsx[[#This Row],[Table Name]])</f>
        <v>dim_client</v>
      </c>
      <c r="C17" s="107" t="s">
        <v>33</v>
      </c>
    </row>
    <row r="18" spans="1:11" s="108" customFormat="1" ht="19.5" customHeight="1">
      <c r="A18" s="105" t="s">
        <v>34</v>
      </c>
      <c r="B18" s="106" t="str">
        <f>HYPERLINK("#'"&amp;Data_dictionary___Copy_xlsx[[#This Row],[Table Name]]&amp;"'!A1",Data_dictionary___Copy_xlsx[[#This Row],[Table Name]])</f>
        <v>dim_state</v>
      </c>
      <c r="C18" s="107" t="s">
        <v>35</v>
      </c>
    </row>
    <row r="19" spans="1:11" s="108" customFormat="1" ht="19.5" customHeight="1">
      <c r="A19" s="105" t="s">
        <v>36</v>
      </c>
      <c r="B19" s="106" t="str">
        <f>HYPERLINK("#'"&amp;Data_dictionary___Copy_xlsx[[#This Row],[Table Name]]&amp;"'!A1",Data_dictionary___Copy_xlsx[[#This Row],[Table Name]])</f>
        <v>dim_xparameter_class_item</v>
      </c>
      <c r="C19" s="107" t="s">
        <v>37</v>
      </c>
    </row>
    <row r="20" spans="1:11" s="108" customFormat="1" ht="19.5" customHeight="1">
      <c r="A20" s="105" t="s">
        <v>38</v>
      </c>
      <c r="B20" s="106" t="str">
        <f>HYPERLINK("#'"&amp;Data_dictionary___Copy_xlsx[[#This Row],[Table Name]]&amp;"'!A1",Data_dictionary___Copy_xlsx[[#This Row],[Table Name]])</f>
        <v>dim_product</v>
      </c>
      <c r="C20" s="107" t="s">
        <v>39</v>
      </c>
    </row>
    <row r="21" spans="1:11" s="108" customFormat="1" ht="19.5" customHeight="1">
      <c r="A21" s="105" t="s">
        <v>40</v>
      </c>
      <c r="B21" s="106" t="str">
        <f>HYPERLINK("#'"&amp;Data_dictionary___Copy_xlsx[[#This Row],[Table Name]]&amp;"'!A1",Data_dictionary___Copy_xlsx[[#This Row],[Table Name]])</f>
        <v>dim_product_internal_attribute</v>
      </c>
      <c r="C21" s="107" t="s">
        <v>41</v>
      </c>
      <c r="F21" s="109"/>
    </row>
    <row r="22" spans="1:11" s="108" customFormat="1" ht="19.5" customHeight="1">
      <c r="A22" s="105" t="s">
        <v>42</v>
      </c>
      <c r="B22" s="106" t="str">
        <f>HYPERLINK("#'"&amp;Data_dictionary___Copy_xlsx[[#This Row],[Table Name]]&amp;"'!A1",Data_dictionary___Copy_xlsx[[#This Row],[Table Name]])</f>
        <v>dim_purchase_status</v>
      </c>
      <c r="C22" s="107" t="s">
        <v>43</v>
      </c>
      <c r="K22" s="105"/>
    </row>
    <row r="23" spans="1:11" s="108" customFormat="1" ht="19.5" customHeight="1">
      <c r="A23" s="105" t="s">
        <v>44</v>
      </c>
      <c r="B23" s="106" t="str">
        <f>HYPERLINK("#'"&amp;Data_dictionary___Copy_xlsx[[#This Row],[Table Name]]&amp;"'!A1",Data_dictionary___Copy_xlsx[[#This Row],[Table Name]])</f>
        <v>dim_mvt_campaign</v>
      </c>
      <c r="C23" s="107" t="s">
        <v>45</v>
      </c>
    </row>
    <row r="24" spans="1:11" s="108" customFormat="1" ht="38.25" customHeight="1">
      <c r="A24" s="105" t="s">
        <v>46</v>
      </c>
      <c r="B24" s="106" t="str">
        <f>HYPERLINK("#'"&amp;Data_dictionary___Copy_xlsx[[#This Row],[Table Name]]&amp;"'!A1",Data_dictionary___Copy_xlsx[[#This Row],[Table Name]])</f>
        <v>dim_subscription_item</v>
      </c>
      <c r="C24" s="107" t="s">
        <v>47</v>
      </c>
    </row>
    <row r="25" spans="1:11" s="108" customFormat="1" ht="19.5" customHeight="1">
      <c r="A25" s="105" t="s">
        <v>48</v>
      </c>
      <c r="B25" s="106" t="str">
        <f>HYPERLINK("#'"&amp;Data_dictionary___Copy_xlsx[[#This Row],[Table Name]]&amp;"'!A1",Data_dictionary___Copy_xlsx[[#This Row],[Table Name]])</f>
        <v>purchase_parameter</v>
      </c>
      <c r="C25" s="107" t="s">
        <v>49</v>
      </c>
    </row>
    <row r="26" spans="1:11" s="108" customFormat="1" ht="19.5" customHeight="1">
      <c r="A26" s="105" t="s">
        <v>50</v>
      </c>
      <c r="B26" s="106" t="str">
        <f>HYPERLINK("#'"&amp;Data_dictionary___Copy_xlsx[[#This Row],[Table Name]]&amp;"'!A1",Data_dictionary___Copy_xlsx[[#This Row],[Table Name]])</f>
        <v>subscription_event</v>
      </c>
      <c r="C26" s="107" t="s">
        <v>51</v>
      </c>
    </row>
    <row r="27" spans="1:11" s="108" customFormat="1" ht="19.5" customHeight="1">
      <c r="A27" s="105" t="s">
        <v>52</v>
      </c>
      <c r="B27" s="106" t="str">
        <f>HYPERLINK("#'"&amp;Data_dictionary___Copy_xlsx[[#This Row],[Table Name]]&amp;"'!A1",Data_dictionary___Copy_xlsx[[#This Row],[Table Name]])</f>
        <v>dim_purchase_renewal_type</v>
      </c>
      <c r="C27" s="107" t="s">
        <v>53</v>
      </c>
    </row>
    <row r="28" spans="1:11" s="108" customFormat="1" ht="19.5" customHeight="1">
      <c r="A28" s="105" t="s">
        <v>54</v>
      </c>
      <c r="B28" s="106" t="str">
        <f>HYPERLINK("#'"&amp;Data_dictionary___Copy_xlsx[[#This Row],[Table Name]]&amp;"'!A1",Data_dictionary___Copy_xlsx[[#This Row],[Table Name]])</f>
        <v>purchase_info</v>
      </c>
      <c r="C28" s="107" t="s">
        <v>55</v>
      </c>
    </row>
    <row r="29" spans="1:11">
      <c r="A29"/>
      <c r="B29" s="34"/>
    </row>
    <row r="30" spans="1:11">
      <c r="A30"/>
      <c r="B30" s="34"/>
    </row>
    <row r="31" spans="1:11">
      <c r="A31"/>
      <c r="B31" s="34"/>
    </row>
    <row r="32" spans="1:11">
      <c r="A32"/>
      <c r="B32" s="34"/>
    </row>
  </sheetData>
  <mergeCells count="1">
    <mergeCell ref="A1:C1"/>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09E2D-4F04-4317-AEE8-32A8CB56533A}">
  <dimension ref="A1:G125"/>
  <sheetViews>
    <sheetView workbookViewId="0">
      <selection activeCell="E32" sqref="E32"/>
    </sheetView>
  </sheetViews>
  <sheetFormatPr defaultColWidth="8.85546875" defaultRowHeight="15"/>
  <cols>
    <col min="1" max="1" width="19.7109375" style="1" customWidth="1"/>
    <col min="2" max="2" width="51.85546875" style="2" customWidth="1"/>
    <col min="3" max="3" width="19.140625" style="1" customWidth="1"/>
    <col min="4" max="4" width="8.7109375" style="1" customWidth="1"/>
    <col min="5" max="5" width="65.42578125" style="1" customWidth="1"/>
    <col min="6" max="6" width="36.140625" style="1" bestFit="1" customWidth="1"/>
    <col min="7" max="7" width="28.85546875" style="1" customWidth="1"/>
    <col min="8" max="16384" width="8.85546875" style="1"/>
  </cols>
  <sheetData>
    <row r="1" spans="1:7">
      <c r="A1" s="36" t="s">
        <v>56</v>
      </c>
    </row>
    <row r="3" spans="1:7" ht="17.25" customHeight="1">
      <c r="A3" s="37" t="s">
        <v>57</v>
      </c>
      <c r="B3" s="38" t="s">
        <v>58</v>
      </c>
      <c r="C3" s="38" t="s">
        <v>59</v>
      </c>
      <c r="D3" s="38" t="s">
        <v>60</v>
      </c>
      <c r="E3" s="41" t="s">
        <v>61</v>
      </c>
      <c r="F3" s="42" t="s">
        <v>62</v>
      </c>
      <c r="G3" s="38" t="s">
        <v>63</v>
      </c>
    </row>
    <row r="4" spans="1:7" ht="30.75">
      <c r="A4" t="s">
        <v>4</v>
      </c>
      <c r="B4" s="39" t="s">
        <v>64</v>
      </c>
      <c r="C4" t="s">
        <v>65</v>
      </c>
      <c r="D4"/>
      <c r="E4" s="8" t="s">
        <v>66</v>
      </c>
      <c r="F4" s="9" t="s">
        <v>67</v>
      </c>
      <c r="G4" s="8"/>
    </row>
    <row r="5" spans="1:7">
      <c r="A5" t="s">
        <v>4</v>
      </c>
      <c r="B5" s="39" t="s">
        <v>68</v>
      </c>
      <c r="C5" t="s">
        <v>65</v>
      </c>
      <c r="D5"/>
      <c r="E5" s="11" t="s">
        <v>69</v>
      </c>
      <c r="F5" t="s">
        <v>70</v>
      </c>
      <c r="G5" s="11"/>
    </row>
    <row r="6" spans="1:7" ht="60.75">
      <c r="A6" t="s">
        <v>4</v>
      </c>
      <c r="B6" s="39" t="s">
        <v>71</v>
      </c>
      <c r="C6" t="s">
        <v>65</v>
      </c>
      <c r="D6"/>
      <c r="E6" s="8" t="s">
        <v>72</v>
      </c>
      <c r="F6" s="43">
        <v>1374</v>
      </c>
      <c r="G6" s="8"/>
    </row>
    <row r="7" spans="1:7" ht="16.5" customHeight="1">
      <c r="A7" t="s">
        <v>4</v>
      </c>
      <c r="B7" t="s">
        <v>73</v>
      </c>
      <c r="C7" t="s">
        <v>74</v>
      </c>
      <c r="D7"/>
      <c r="E7" s="44" t="s">
        <v>75</v>
      </c>
      <c r="F7" s="11" t="s">
        <v>76</v>
      </c>
      <c r="G7" s="8"/>
    </row>
    <row r="8" spans="1:7" ht="14.25" customHeight="1">
      <c r="A8" t="s">
        <v>4</v>
      </c>
      <c r="B8" s="40" t="s">
        <v>77</v>
      </c>
      <c r="C8" t="s">
        <v>74</v>
      </c>
      <c r="D8"/>
      <c r="E8" s="12" t="s">
        <v>78</v>
      </c>
      <c r="F8" t="s">
        <v>79</v>
      </c>
      <c r="G8" s="8"/>
    </row>
    <row r="9" spans="1:7">
      <c r="A9" t="s">
        <v>4</v>
      </c>
      <c r="B9" s="40" t="s">
        <v>80</v>
      </c>
      <c r="C9" t="s">
        <v>74</v>
      </c>
      <c r="D9"/>
      <c r="E9" s="12" t="s">
        <v>81</v>
      </c>
      <c r="F9" t="s">
        <v>82</v>
      </c>
      <c r="G9" s="8"/>
    </row>
    <row r="10" spans="1:7" ht="79.5" customHeight="1">
      <c r="A10" t="s">
        <v>4</v>
      </c>
      <c r="B10" s="39" t="s">
        <v>83</v>
      </c>
      <c r="C10" t="s">
        <v>84</v>
      </c>
      <c r="D10"/>
      <c r="E10" s="23" t="s">
        <v>85</v>
      </c>
      <c r="F10" s="7" t="s">
        <v>86</v>
      </c>
      <c r="G10" s="45" t="str">
        <f>HYPERLINK("#dim_country!B4","dim_country")</f>
        <v>dim_country</v>
      </c>
    </row>
    <row r="11" spans="1:7" ht="76.5">
      <c r="A11" t="s">
        <v>4</v>
      </c>
      <c r="B11" s="39" t="s">
        <v>87</v>
      </c>
      <c r="C11" t="s">
        <v>74</v>
      </c>
      <c r="D11"/>
      <c r="E11" s="23" t="s">
        <v>85</v>
      </c>
      <c r="F11" s="7" t="s">
        <v>88</v>
      </c>
      <c r="G11" s="45" t="str">
        <f>HYPERLINK("#dim_state!B4","dim_state")</f>
        <v>dim_state</v>
      </c>
    </row>
    <row r="12" spans="1:7">
      <c r="A12" t="s">
        <v>4</v>
      </c>
      <c r="B12" s="39" t="s">
        <v>89</v>
      </c>
      <c r="C12" t="s">
        <v>65</v>
      </c>
      <c r="D12"/>
      <c r="E12" t="s">
        <v>90</v>
      </c>
      <c r="F12" t="s">
        <v>91</v>
      </c>
      <c r="G12" s="45" t="str">
        <f>HYPERLINK("#dim_client!B4","dim_client")</f>
        <v>dim_client</v>
      </c>
    </row>
    <row r="13" spans="1:7" customFormat="1">
      <c r="A13" t="s">
        <v>4</v>
      </c>
      <c r="B13" s="39" t="s">
        <v>92</v>
      </c>
      <c r="C13" t="s">
        <v>65</v>
      </c>
      <c r="E13" t="s">
        <v>93</v>
      </c>
      <c r="F13" t="s">
        <v>94</v>
      </c>
      <c r="G13" s="45" t="str">
        <f>HYPERLINK("#dim_product!B4","dim_product")</f>
        <v>dim_product</v>
      </c>
    </row>
    <row r="14" spans="1:7" ht="30.75">
      <c r="A14" t="s">
        <v>4</v>
      </c>
      <c r="B14" s="39" t="s">
        <v>95</v>
      </c>
      <c r="C14" t="s">
        <v>74</v>
      </c>
      <c r="D14"/>
      <c r="E14" s="15" t="s">
        <v>96</v>
      </c>
      <c r="F14" s="9" t="s">
        <v>97</v>
      </c>
      <c r="G14" s="45" t="str">
        <f>HYPERLINK("#dim_payment_type!B4","dim_payment_type")</f>
        <v>dim_payment_type</v>
      </c>
    </row>
    <row r="15" spans="1:7" ht="30.75">
      <c r="A15" t="s">
        <v>4</v>
      </c>
      <c r="B15" s="39" t="s">
        <v>98</v>
      </c>
      <c r="C15" t="s">
        <v>74</v>
      </c>
      <c r="D15"/>
      <c r="E15" s="46" t="s">
        <v>99</v>
      </c>
      <c r="F15" t="s">
        <v>100</v>
      </c>
      <c r="G15" s="45" t="str">
        <f>HYPERLINK("#dim_purchase_status!B4","dim_purchase_status")</f>
        <v>dim_purchase_status</v>
      </c>
    </row>
    <row r="16" spans="1:7">
      <c r="A16" t="s">
        <v>4</v>
      </c>
      <c r="B16" s="39" t="s">
        <v>101</v>
      </c>
      <c r="C16" t="s">
        <v>74</v>
      </c>
      <c r="D16"/>
      <c r="E16" t="s">
        <v>102</v>
      </c>
      <c r="F16" t="s">
        <v>103</v>
      </c>
      <c r="G16" s="8"/>
    </row>
    <row r="17" spans="1:7" ht="30.75">
      <c r="A17" t="s">
        <v>4</v>
      </c>
      <c r="B17" s="7" t="s">
        <v>104</v>
      </c>
      <c r="C17" t="s">
        <v>74</v>
      </c>
      <c r="D17"/>
      <c r="E17" s="15" t="s">
        <v>105</v>
      </c>
      <c r="F17" s="9" t="s">
        <v>106</v>
      </c>
      <c r="G17" s="11"/>
    </row>
    <row r="18" spans="1:7" ht="30.75">
      <c r="A18" t="s">
        <v>4</v>
      </c>
      <c r="B18" s="39" t="s">
        <v>107</v>
      </c>
      <c r="C18" t="s">
        <v>74</v>
      </c>
      <c r="D18"/>
      <c r="E18" s="8" t="s">
        <v>108</v>
      </c>
      <c r="F18" t="s">
        <v>109</v>
      </c>
      <c r="G18" s="45" t="str">
        <f>HYPERLINK("#dim_browser!B4","dim_browser")</f>
        <v>dim_browser</v>
      </c>
    </row>
    <row r="19" spans="1:7" ht="49.5" customHeight="1">
      <c r="A19" t="s">
        <v>4</v>
      </c>
      <c r="B19" s="39" t="s">
        <v>110</v>
      </c>
      <c r="C19" t="s">
        <v>74</v>
      </c>
      <c r="D19"/>
      <c r="E19" s="8" t="s">
        <v>111</v>
      </c>
      <c r="F19" t="s">
        <v>112</v>
      </c>
      <c r="G19" s="45" t="str">
        <f>HYPERLINK("#dim_operating_system!B4","dim_operating_system")</f>
        <v>dim_operating_system</v>
      </c>
    </row>
    <row r="20" spans="1:7" ht="76.5">
      <c r="A20" t="s">
        <v>4</v>
      </c>
      <c r="B20" s="39" t="s">
        <v>113</v>
      </c>
      <c r="C20" t="s">
        <v>74</v>
      </c>
      <c r="D20"/>
      <c r="E20" s="23" t="s">
        <v>85</v>
      </c>
      <c r="F20" t="s">
        <v>114</v>
      </c>
      <c r="G20" s="45" t="str">
        <f>HYPERLINK("#dim_language!B4","dim_language")</f>
        <v>dim_language</v>
      </c>
    </row>
    <row r="21" spans="1:7" ht="30.75">
      <c r="A21" t="s">
        <v>4</v>
      </c>
      <c r="B21" s="39" t="s">
        <v>115</v>
      </c>
      <c r="C21" t="s">
        <v>74</v>
      </c>
      <c r="D21"/>
      <c r="E21" s="12" t="s">
        <v>116</v>
      </c>
      <c r="F21" t="s">
        <v>117</v>
      </c>
      <c r="G21" s="8"/>
    </row>
    <row r="22" spans="1:7" customFormat="1">
      <c r="A22" t="s">
        <v>4</v>
      </c>
      <c r="B22" t="s">
        <v>118</v>
      </c>
      <c r="C22" t="s">
        <v>65</v>
      </c>
      <c r="E22" t="s">
        <v>119</v>
      </c>
      <c r="F22">
        <v>14095</v>
      </c>
      <c r="G22" s="45" t="str">
        <f>HYPERLINK("#dim_product!B4","dim_product")</f>
        <v>dim_product</v>
      </c>
    </row>
    <row r="23" spans="1:7">
      <c r="A23" t="s">
        <v>4</v>
      </c>
      <c r="B23" s="39" t="s">
        <v>120</v>
      </c>
      <c r="C23" t="s">
        <v>74</v>
      </c>
      <c r="D23"/>
      <c r="E23" s="8"/>
      <c r="F23" s="20"/>
      <c r="G23" s="8"/>
    </row>
    <row r="24" spans="1:7" ht="45.75">
      <c r="A24" t="s">
        <v>4</v>
      </c>
      <c r="B24" s="39" t="s">
        <v>121</v>
      </c>
      <c r="C24" t="s">
        <v>122</v>
      </c>
      <c r="D24"/>
      <c r="E24" s="15" t="s">
        <v>123</v>
      </c>
      <c r="F24" t="s">
        <v>124</v>
      </c>
      <c r="G24" s="11"/>
    </row>
    <row r="25" spans="1:7">
      <c r="A25" t="s">
        <v>4</v>
      </c>
      <c r="B25" s="39" t="s">
        <v>125</v>
      </c>
      <c r="C25" t="s">
        <v>74</v>
      </c>
      <c r="D25"/>
      <c r="E25" s="15" t="s">
        <v>126</v>
      </c>
      <c r="F25" t="s">
        <v>127</v>
      </c>
      <c r="G25" s="8"/>
    </row>
    <row r="26" spans="1:7">
      <c r="A26" t="s">
        <v>4</v>
      </c>
      <c r="B26" s="39" t="s">
        <v>128</v>
      </c>
      <c r="C26" t="s">
        <v>65</v>
      </c>
      <c r="D26"/>
      <c r="E26" s="8" t="s">
        <v>129</v>
      </c>
      <c r="F26" s="9">
        <v>953209</v>
      </c>
      <c r="G26" s="12"/>
    </row>
    <row r="27" spans="1:7" ht="45.75">
      <c r="A27" t="s">
        <v>4</v>
      </c>
      <c r="B27" s="39" t="s">
        <v>130</v>
      </c>
      <c r="C27" t="s">
        <v>65</v>
      </c>
      <c r="D27"/>
      <c r="E27" s="21" t="s">
        <v>131</v>
      </c>
      <c r="F27" t="s">
        <v>132</v>
      </c>
      <c r="G27" s="45" t="str">
        <f>HYPERLINK("#dim_xparameter_class_item!B4","dim_xparameter_class_item")</f>
        <v>dim_xparameter_class_item</v>
      </c>
    </row>
    <row r="28" spans="1:7" ht="45.75">
      <c r="A28" t="s">
        <v>4</v>
      </c>
      <c r="B28" s="39" t="s">
        <v>133</v>
      </c>
      <c r="C28" t="s">
        <v>65</v>
      </c>
      <c r="D28"/>
      <c r="E28" s="21" t="s">
        <v>131</v>
      </c>
      <c r="F28" s="20" t="s">
        <v>134</v>
      </c>
      <c r="G28" s="45" t="str">
        <f>HYPERLINK("#dim_xparameter_class_item!B4","dim_xparameter_class_item")</f>
        <v>dim_xparameter_class_item</v>
      </c>
    </row>
    <row r="29" spans="1:7" ht="45.75">
      <c r="A29" t="s">
        <v>4</v>
      </c>
      <c r="B29" s="39" t="s">
        <v>135</v>
      </c>
      <c r="C29" t="s">
        <v>65</v>
      </c>
      <c r="D29"/>
      <c r="E29" s="21" t="s">
        <v>131</v>
      </c>
      <c r="F29" s="20" t="s">
        <v>136</v>
      </c>
      <c r="G29" s="45" t="str">
        <f>HYPERLINK("#dim_xparameter_class_item!B4","dim_xparameter_class_item")</f>
        <v>dim_xparameter_class_item</v>
      </c>
    </row>
    <row r="30" spans="1:7" ht="45.75">
      <c r="A30" t="s">
        <v>4</v>
      </c>
      <c r="B30" s="39" t="s">
        <v>137</v>
      </c>
      <c r="C30" t="s">
        <v>65</v>
      </c>
      <c r="D30"/>
      <c r="E30" s="21" t="s">
        <v>131</v>
      </c>
      <c r="F30" s="20" t="s">
        <v>138</v>
      </c>
      <c r="G30" s="45" t="str">
        <f>HYPERLINK("#dim_xparameter_class_item!B4","dim_xparameter_class_item")</f>
        <v>dim_xparameter_class_item</v>
      </c>
    </row>
    <row r="31" spans="1:7" ht="15.75" customHeight="1">
      <c r="A31" t="s">
        <v>4</v>
      </c>
      <c r="B31" s="39" t="s">
        <v>139</v>
      </c>
      <c r="C31" t="s">
        <v>65</v>
      </c>
      <c r="D31"/>
      <c r="E31" s="21" t="s">
        <v>131</v>
      </c>
      <c r="F31" s="20" t="s">
        <v>140</v>
      </c>
      <c r="G31" s="45" t="str">
        <f>HYPERLINK("#dim_xparameter_class_item!B4","dim_xparameter_class_item")</f>
        <v>dim_xparameter_class_item</v>
      </c>
    </row>
    <row r="32" spans="1:7" ht="34.5" customHeight="1">
      <c r="A32" t="s">
        <v>4</v>
      </c>
      <c r="B32" s="39" t="s">
        <v>141</v>
      </c>
      <c r="C32" t="s">
        <v>74</v>
      </c>
      <c r="D32"/>
      <c r="E32" s="15" t="s">
        <v>142</v>
      </c>
      <c r="F32" t="s">
        <v>143</v>
      </c>
      <c r="G32" s="8"/>
    </row>
    <row r="33" spans="1:7" ht="45.75">
      <c r="A33" t="s">
        <v>4</v>
      </c>
      <c r="B33" s="39" t="s">
        <v>144</v>
      </c>
      <c r="C33" t="s">
        <v>65</v>
      </c>
      <c r="D33"/>
      <c r="E33" s="8" t="s">
        <v>145</v>
      </c>
      <c r="F33" t="s">
        <v>124</v>
      </c>
      <c r="G33" s="12"/>
    </row>
    <row r="34" spans="1:7" ht="45.75">
      <c r="A34" t="s">
        <v>4</v>
      </c>
      <c r="B34" s="39" t="s">
        <v>146</v>
      </c>
      <c r="C34" t="s">
        <v>65</v>
      </c>
      <c r="D34"/>
      <c r="E34" s="8" t="s">
        <v>147</v>
      </c>
      <c r="F34" t="s">
        <v>124</v>
      </c>
      <c r="G34" s="8"/>
    </row>
    <row r="35" spans="1:7" ht="70.5" customHeight="1">
      <c r="A35" t="s">
        <v>4</v>
      </c>
      <c r="B35" s="39" t="s">
        <v>148</v>
      </c>
      <c r="C35" t="s">
        <v>65</v>
      </c>
      <c r="D35"/>
      <c r="E35" s="15" t="s">
        <v>149</v>
      </c>
      <c r="F35" s="9" t="s">
        <v>150</v>
      </c>
      <c r="G35" s="45" t="str">
        <f>HYPERLINK("#dim_promotion!B4","dim_promotion")</f>
        <v>dim_promotion</v>
      </c>
    </row>
    <row r="36" spans="1:7" ht="15.75" customHeight="1">
      <c r="A36" t="s">
        <v>4</v>
      </c>
      <c r="B36" s="39" t="s">
        <v>151</v>
      </c>
      <c r="C36" t="s">
        <v>74</v>
      </c>
      <c r="D36"/>
      <c r="E36" s="39" t="s">
        <v>152</v>
      </c>
      <c r="F36" s="112" t="s">
        <v>153</v>
      </c>
      <c r="G36" s="8"/>
    </row>
    <row r="37" spans="1:7">
      <c r="A37" t="s">
        <v>4</v>
      </c>
      <c r="B37" s="39" t="s">
        <v>154</v>
      </c>
      <c r="C37" t="s">
        <v>155</v>
      </c>
      <c r="D37"/>
      <c r="E37" s="11" t="s">
        <v>156</v>
      </c>
      <c r="F37" s="13">
        <v>43667.547708333332</v>
      </c>
      <c r="G37" s="8"/>
    </row>
    <row r="38" spans="1:7">
      <c r="A38" t="s">
        <v>4</v>
      </c>
      <c r="B38" s="39" t="s">
        <v>157</v>
      </c>
      <c r="C38" t="s">
        <v>155</v>
      </c>
      <c r="D38"/>
      <c r="E38" s="19" t="s">
        <v>158</v>
      </c>
      <c r="F38" s="13">
        <v>42850.78565972222</v>
      </c>
      <c r="G38" s="11"/>
    </row>
    <row r="39" spans="1:7">
      <c r="A39" t="s">
        <v>4</v>
      </c>
      <c r="B39" s="39" t="s">
        <v>159</v>
      </c>
      <c r="C39" t="s">
        <v>155</v>
      </c>
      <c r="D39"/>
      <c r="E39" t="s">
        <v>160</v>
      </c>
      <c r="F39" s="13">
        <v>43664.900243055556</v>
      </c>
      <c r="G39" s="8"/>
    </row>
    <row r="40" spans="1:7" ht="34.5" customHeight="1">
      <c r="A40" t="s">
        <v>4</v>
      </c>
      <c r="B40" s="39" t="s">
        <v>161</v>
      </c>
      <c r="C40" t="s">
        <v>155</v>
      </c>
      <c r="D40"/>
      <c r="E40" s="12" t="s">
        <v>162</v>
      </c>
      <c r="F40" s="32">
        <v>44342.59375</v>
      </c>
      <c r="G40" s="12"/>
    </row>
    <row r="41" spans="1:7" ht="41.25" customHeight="1">
      <c r="A41" t="s">
        <v>4</v>
      </c>
      <c r="B41" s="39" t="s">
        <v>163</v>
      </c>
      <c r="C41" t="s">
        <v>155</v>
      </c>
      <c r="D41"/>
      <c r="E41" s="8" t="s">
        <v>164</v>
      </c>
      <c r="F41" s="13">
        <v>43666.325613425928</v>
      </c>
      <c r="G41" s="8"/>
    </row>
    <row r="42" spans="1:7">
      <c r="A42" t="s">
        <v>4</v>
      </c>
      <c r="B42" s="39" t="s">
        <v>165</v>
      </c>
      <c r="C42" t="s">
        <v>65</v>
      </c>
      <c r="D42"/>
      <c r="E42" s="19" t="s">
        <v>166</v>
      </c>
      <c r="F42" t="s">
        <v>167</v>
      </c>
      <c r="G42" s="8"/>
    </row>
    <row r="43" spans="1:7">
      <c r="A43" t="s">
        <v>4</v>
      </c>
      <c r="B43" s="39" t="s">
        <v>168</v>
      </c>
      <c r="C43" t="s">
        <v>74</v>
      </c>
      <c r="D43"/>
      <c r="E43" s="11" t="s">
        <v>169</v>
      </c>
      <c r="F43" s="9" t="s">
        <v>170</v>
      </c>
      <c r="G43" s="45" t="str">
        <f>HYPERLINK("#dim_currency!B4","dim_currency")</f>
        <v>dim_currency</v>
      </c>
    </row>
    <row r="44" spans="1:7" ht="20.25" customHeight="1">
      <c r="A44" t="s">
        <v>4</v>
      </c>
      <c r="B44" s="39" t="s">
        <v>171</v>
      </c>
      <c r="C44" t="s">
        <v>74</v>
      </c>
      <c r="D44"/>
      <c r="E44" s="11" t="s">
        <v>172</v>
      </c>
      <c r="F44" s="9" t="s">
        <v>173</v>
      </c>
      <c r="G44" s="45" t="str">
        <f>HYPERLINK("#dim_currency!B4","dim_currency")</f>
        <v>dim_currency</v>
      </c>
    </row>
    <row r="45" spans="1:7" ht="30.75">
      <c r="A45" t="s">
        <v>4</v>
      </c>
      <c r="B45" s="39" t="s">
        <v>174</v>
      </c>
      <c r="C45" t="s">
        <v>74</v>
      </c>
      <c r="D45"/>
      <c r="E45" s="8" t="s">
        <v>175</v>
      </c>
      <c r="F45" s="19" t="s">
        <v>176</v>
      </c>
      <c r="G45" s="45" t="str">
        <f>HYPERLINK("#dim_reimbursement!B4","dim_reimbursement")</f>
        <v>dim_reimbursement</v>
      </c>
    </row>
    <row r="46" spans="1:7" ht="30.75">
      <c r="A46" t="s">
        <v>4</v>
      </c>
      <c r="B46" s="39" t="s">
        <v>177</v>
      </c>
      <c r="C46" t="s">
        <v>74</v>
      </c>
      <c r="D46"/>
      <c r="E46" s="15" t="s">
        <v>178</v>
      </c>
      <c r="F46" t="s">
        <v>179</v>
      </c>
      <c r="G46" s="8"/>
    </row>
    <row r="47" spans="1:7" ht="76.5">
      <c r="A47" t="s">
        <v>4</v>
      </c>
      <c r="B47" s="39" t="s">
        <v>180</v>
      </c>
      <c r="C47" t="s">
        <v>65</v>
      </c>
      <c r="D47"/>
      <c r="E47" s="31" t="s">
        <v>181</v>
      </c>
      <c r="F47" t="s">
        <v>182</v>
      </c>
      <c r="G47" s="12"/>
    </row>
    <row r="48" spans="1:7" ht="76.5">
      <c r="A48" t="s">
        <v>4</v>
      </c>
      <c r="B48" s="39" t="s">
        <v>183</v>
      </c>
      <c r="C48" t="s">
        <v>65</v>
      </c>
      <c r="D48"/>
      <c r="E48" s="12" t="s">
        <v>184</v>
      </c>
      <c r="F48" t="s">
        <v>185</v>
      </c>
      <c r="G48" s="8"/>
    </row>
    <row r="49" spans="1:7" ht="76.5">
      <c r="A49" t="s">
        <v>4</v>
      </c>
      <c r="B49" s="39" t="s">
        <v>186</v>
      </c>
      <c r="C49" t="s">
        <v>65</v>
      </c>
      <c r="D49"/>
      <c r="E49" s="12" t="s">
        <v>187</v>
      </c>
      <c r="F49" t="s">
        <v>188</v>
      </c>
      <c r="G49" s="8"/>
    </row>
    <row r="50" spans="1:7" ht="76.5">
      <c r="A50" t="s">
        <v>4</v>
      </c>
      <c r="B50" s="39" t="s">
        <v>189</v>
      </c>
      <c r="C50" t="s">
        <v>65</v>
      </c>
      <c r="D50"/>
      <c r="E50" s="12" t="s">
        <v>190</v>
      </c>
      <c r="F50" t="s">
        <v>191</v>
      </c>
      <c r="G50" s="8"/>
    </row>
    <row r="51" spans="1:7">
      <c r="A51" t="s">
        <v>4</v>
      </c>
      <c r="B51" t="s">
        <v>192</v>
      </c>
      <c r="C51" t="s">
        <v>74</v>
      </c>
      <c r="D51"/>
      <c r="E51" s="12" t="s">
        <v>193</v>
      </c>
      <c r="F51" t="s">
        <v>194</v>
      </c>
      <c r="G51" s="8"/>
    </row>
    <row r="52" spans="1:7">
      <c r="A52" t="s">
        <v>4</v>
      </c>
      <c r="B52" t="s">
        <v>195</v>
      </c>
      <c r="C52" t="s">
        <v>65</v>
      </c>
      <c r="D52"/>
      <c r="E52" s="12" t="s">
        <v>196</v>
      </c>
      <c r="F52">
        <v>39.6</v>
      </c>
      <c r="G52" s="8"/>
    </row>
    <row r="53" spans="1:7">
      <c r="A53" t="s">
        <v>4</v>
      </c>
      <c r="B53" t="s">
        <v>197</v>
      </c>
      <c r="C53" t="s">
        <v>65</v>
      </c>
      <c r="D53"/>
      <c r="E53" s="15" t="s">
        <v>198</v>
      </c>
      <c r="F53"/>
      <c r="G53" s="8"/>
    </row>
    <row r="54" spans="1:7">
      <c r="A54" t="s">
        <v>4</v>
      </c>
      <c r="B54" t="s">
        <v>199</v>
      </c>
      <c r="C54" t="s">
        <v>65</v>
      </c>
      <c r="D54"/>
      <c r="E54" t="s">
        <v>200</v>
      </c>
      <c r="F54"/>
      <c r="G54" s="8"/>
    </row>
    <row r="55" spans="1:7">
      <c r="A55"/>
      <c r="B55" s="7"/>
      <c r="C55"/>
      <c r="D55"/>
      <c r="E55" s="19"/>
      <c r="F55"/>
      <c r="G55" s="11"/>
    </row>
    <row r="56" spans="1:7">
      <c r="A56"/>
      <c r="B56" s="7"/>
      <c r="C56"/>
      <c r="D56"/>
      <c r="E56" s="8"/>
      <c r="F56" s="13"/>
      <c r="G56" s="8"/>
    </row>
    <row r="57" spans="1:7">
      <c r="A57"/>
      <c r="B57" s="7"/>
      <c r="C57"/>
      <c r="D57"/>
      <c r="E57" s="11"/>
      <c r="F57" s="9"/>
      <c r="G57" s="12"/>
    </row>
    <row r="58" spans="1:7">
      <c r="A58"/>
      <c r="B58" s="7"/>
      <c r="C58"/>
      <c r="D58"/>
      <c r="E58" s="11"/>
      <c r="F58" s="9"/>
      <c r="G58" s="8"/>
    </row>
    <row r="59" spans="1:7">
      <c r="A59"/>
      <c r="B59" s="7"/>
      <c r="C59"/>
      <c r="D59"/>
      <c r="E59" s="15"/>
      <c r="F59" s="9"/>
      <c r="G59" s="8"/>
    </row>
    <row r="60" spans="1:7">
      <c r="A60"/>
      <c r="B60" s="7"/>
      <c r="C60"/>
      <c r="D60"/>
      <c r="E60" s="19"/>
      <c r="F60" s="9"/>
      <c r="G60" s="8"/>
    </row>
    <row r="61" spans="1:7">
      <c r="A61"/>
      <c r="B61" s="24"/>
      <c r="C61"/>
      <c r="D61"/>
      <c r="E61" s="15"/>
      <c r="F61" s="15"/>
      <c r="G61" s="8"/>
    </row>
    <row r="62" spans="1:7">
      <c r="A62"/>
      <c r="B62" s="7"/>
      <c r="C62"/>
      <c r="D62"/>
      <c r="E62" s="15"/>
      <c r="F62" s="9"/>
      <c r="G62" s="11"/>
    </row>
    <row r="63" spans="1:7">
      <c r="A63"/>
      <c r="B63" s="7"/>
      <c r="C63"/>
      <c r="D63"/>
      <c r="E63" s="15"/>
      <c r="F63"/>
      <c r="G63" s="8"/>
    </row>
    <row r="64" spans="1:7">
      <c r="A64"/>
      <c r="B64" s="7"/>
      <c r="C64"/>
      <c r="D64"/>
      <c r="E64" s="8"/>
      <c r="F64" s="18"/>
      <c r="G64" s="12"/>
    </row>
    <row r="65" spans="1:7">
      <c r="A65"/>
      <c r="B65" s="7"/>
      <c r="C65"/>
      <c r="D65"/>
      <c r="E65" s="17"/>
      <c r="F65" s="25"/>
      <c r="G65" s="8"/>
    </row>
    <row r="66" spans="1:7">
      <c r="A66"/>
      <c r="B66" s="7"/>
      <c r="C66"/>
      <c r="D66"/>
      <c r="E66"/>
      <c r="F66" s="26"/>
      <c r="G66" s="8"/>
    </row>
    <row r="67" spans="1:7">
      <c r="A67"/>
      <c r="B67" s="7"/>
      <c r="C67"/>
      <c r="D67"/>
      <c r="E67" s="27"/>
      <c r="F67"/>
      <c r="G67" s="8"/>
    </row>
    <row r="68" spans="1:7">
      <c r="A68"/>
      <c r="B68" s="7"/>
      <c r="C68"/>
      <c r="D68"/>
      <c r="E68"/>
      <c r="F68"/>
      <c r="G68" s="8"/>
    </row>
    <row r="69" spans="1:7">
      <c r="A69"/>
      <c r="B69" s="7"/>
      <c r="C69"/>
      <c r="D69"/>
      <c r="E69" s="15"/>
      <c r="F69"/>
      <c r="G69" s="11"/>
    </row>
    <row r="70" spans="1:7">
      <c r="A70"/>
      <c r="B70" s="7"/>
      <c r="C70"/>
      <c r="D70"/>
      <c r="E70"/>
      <c r="F70"/>
      <c r="G70" s="8"/>
    </row>
    <row r="71" spans="1:7">
      <c r="A71"/>
      <c r="B71" s="7"/>
      <c r="C71"/>
      <c r="D71"/>
      <c r="E71"/>
      <c r="F71"/>
      <c r="G71" s="12"/>
    </row>
    <row r="72" spans="1:7">
      <c r="A72"/>
      <c r="B72" s="7"/>
      <c r="C72"/>
      <c r="D72"/>
      <c r="E72"/>
      <c r="F72" s="13"/>
      <c r="G72" s="8"/>
    </row>
    <row r="73" spans="1:7">
      <c r="A73"/>
      <c r="B73" s="7"/>
      <c r="C73"/>
      <c r="D73"/>
      <c r="E73"/>
      <c r="F73"/>
      <c r="G73" s="8"/>
    </row>
    <row r="74" spans="1:7">
      <c r="A74"/>
      <c r="B74" s="7"/>
      <c r="C74"/>
      <c r="D74"/>
      <c r="E74" s="8"/>
      <c r="F74" s="13"/>
      <c r="G74" s="8"/>
    </row>
    <row r="75" spans="1:7" ht="120.75" customHeight="1">
      <c r="A75"/>
      <c r="B75" s="7"/>
      <c r="C75"/>
      <c r="D75"/>
      <c r="E75"/>
      <c r="F75" s="13"/>
      <c r="G75" s="8"/>
    </row>
    <row r="76" spans="1:7">
      <c r="A76"/>
      <c r="B76" s="7"/>
      <c r="C76"/>
      <c r="D76"/>
      <c r="E76" s="28"/>
      <c r="F76"/>
      <c r="G76" s="11"/>
    </row>
    <row r="77" spans="1:7">
      <c r="A77"/>
      <c r="B77" s="7"/>
      <c r="C77"/>
      <c r="D77"/>
      <c r="E77" s="8"/>
      <c r="F77"/>
      <c r="G77" s="8"/>
    </row>
    <row r="78" spans="1:7">
      <c r="A78"/>
      <c r="B78" s="7"/>
      <c r="C78"/>
      <c r="D78"/>
      <c r="E78" s="8"/>
      <c r="F78"/>
      <c r="G78" s="12"/>
    </row>
    <row r="79" spans="1:7">
      <c r="A79"/>
      <c r="B79" s="7"/>
      <c r="C79"/>
      <c r="D79"/>
      <c r="E79" s="8"/>
      <c r="F79"/>
      <c r="G79" s="8"/>
    </row>
    <row r="80" spans="1:7" ht="21" customHeight="1">
      <c r="A80"/>
      <c r="B80" s="7"/>
      <c r="C80"/>
      <c r="D80"/>
      <c r="E80" s="8"/>
      <c r="F80"/>
      <c r="G80" s="8"/>
    </row>
    <row r="81" spans="1:7">
      <c r="A81"/>
      <c r="B81" s="24"/>
      <c r="C81"/>
      <c r="D81"/>
      <c r="E81"/>
      <c r="F81"/>
      <c r="G81" s="8"/>
    </row>
    <row r="82" spans="1:7">
      <c r="A82"/>
      <c r="B82" s="24"/>
      <c r="C82"/>
      <c r="D82"/>
      <c r="E82"/>
      <c r="F82"/>
      <c r="G82" s="8"/>
    </row>
    <row r="83" spans="1:7">
      <c r="A83"/>
      <c r="B83" s="29"/>
      <c r="C83"/>
      <c r="D83"/>
      <c r="E83" s="12"/>
      <c r="F83"/>
      <c r="G83" s="11"/>
    </row>
    <row r="84" spans="1:7">
      <c r="A84"/>
      <c r="B84" s="29"/>
      <c r="C84"/>
      <c r="D84"/>
      <c r="E84" s="12"/>
      <c r="F84"/>
      <c r="G84" s="8"/>
    </row>
    <row r="85" spans="1:7">
      <c r="A85"/>
      <c r="B85" s="7"/>
      <c r="C85"/>
      <c r="D85"/>
      <c r="E85" s="15"/>
      <c r="F85"/>
      <c r="G85" s="12"/>
    </row>
    <row r="86" spans="1:7">
      <c r="A86"/>
      <c r="B86" s="7"/>
      <c r="C86"/>
      <c r="D86"/>
      <c r="E86" s="15"/>
      <c r="F86"/>
      <c r="G86" s="8"/>
    </row>
    <row r="87" spans="1:7">
      <c r="A87"/>
      <c r="B87" s="7"/>
      <c r="C87"/>
      <c r="D87"/>
      <c r="E87"/>
      <c r="F87" s="26"/>
      <c r="G87" s="8"/>
    </row>
    <row r="88" spans="1:7">
      <c r="A88"/>
      <c r="B88" s="7"/>
      <c r="C88"/>
      <c r="D88"/>
      <c r="E88" s="17"/>
      <c r="F88" s="13"/>
      <c r="G88" s="8"/>
    </row>
    <row r="89" spans="1:7">
      <c r="A89"/>
      <c r="B89" s="7"/>
      <c r="C89"/>
      <c r="D89"/>
      <c r="E89" s="17"/>
      <c r="F89" s="13"/>
      <c r="G89" s="8"/>
    </row>
    <row r="90" spans="1:7" ht="90" customHeight="1">
      <c r="A90"/>
      <c r="B90" s="7"/>
      <c r="C90"/>
      <c r="D90"/>
      <c r="E90" s="11"/>
      <c r="F90" s="13"/>
      <c r="G90" s="11"/>
    </row>
    <row r="91" spans="1:7" ht="141.75" customHeight="1">
      <c r="A91"/>
      <c r="B91" s="7"/>
      <c r="C91"/>
      <c r="D91"/>
      <c r="E91" s="12"/>
      <c r="F91"/>
      <c r="G91" s="8"/>
    </row>
    <row r="92" spans="1:7">
      <c r="A92"/>
      <c r="B92" s="7"/>
      <c r="C92"/>
      <c r="D92"/>
      <c r="E92" s="12"/>
      <c r="F92"/>
      <c r="G92" s="12"/>
    </row>
    <row r="93" spans="1:7">
      <c r="A93"/>
      <c r="B93" s="7"/>
      <c r="C93"/>
      <c r="D93"/>
      <c r="E93"/>
      <c r="F93" s="13"/>
      <c r="G93" s="8"/>
    </row>
    <row r="94" spans="1:7">
      <c r="A94"/>
      <c r="B94" s="7"/>
      <c r="C94"/>
      <c r="D94"/>
      <c r="E94"/>
      <c r="F94"/>
      <c r="G94" s="8"/>
    </row>
    <row r="95" spans="1:7">
      <c r="A95"/>
      <c r="B95" s="7"/>
      <c r="C95"/>
      <c r="D95"/>
      <c r="E95" s="11"/>
      <c r="F95"/>
      <c r="G95" s="8"/>
    </row>
    <row r="96" spans="1:7">
      <c r="A96"/>
      <c r="B96" s="7"/>
      <c r="C96"/>
      <c r="D96"/>
      <c r="E96" s="11"/>
      <c r="F96" s="9"/>
      <c r="G96" s="8"/>
    </row>
    <row r="97" spans="1:7">
      <c r="A97"/>
      <c r="B97" s="7"/>
      <c r="C97"/>
      <c r="D97"/>
      <c r="E97"/>
      <c r="F97" s="26"/>
      <c r="G97" s="11"/>
    </row>
    <row r="98" spans="1:7" ht="35.25" customHeight="1">
      <c r="A98"/>
      <c r="B98" s="7"/>
      <c r="C98"/>
      <c r="D98"/>
      <c r="E98" s="11"/>
      <c r="F98" s="13"/>
      <c r="G98" s="10"/>
    </row>
    <row r="99" spans="1:7">
      <c r="A99"/>
      <c r="B99" s="7"/>
      <c r="C99"/>
      <c r="D99"/>
      <c r="E99" s="17"/>
      <c r="F99" s="26"/>
      <c r="G99" s="10"/>
    </row>
    <row r="100" spans="1:7" ht="101.25" customHeight="1">
      <c r="A100"/>
      <c r="B100" s="7"/>
      <c r="C100"/>
      <c r="D100"/>
      <c r="E100"/>
      <c r="F100"/>
      <c r="G100" s="10"/>
    </row>
    <row r="101" spans="1:7">
      <c r="A101"/>
      <c r="B101" s="7"/>
      <c r="C101"/>
      <c r="D101"/>
      <c r="E101" s="8"/>
      <c r="F101"/>
      <c r="G101" s="10"/>
    </row>
    <row r="102" spans="1:7" ht="75.75" customHeight="1">
      <c r="A102"/>
      <c r="B102" s="7"/>
      <c r="C102"/>
      <c r="D102"/>
      <c r="E102"/>
      <c r="F102"/>
      <c r="G102" s="10"/>
    </row>
    <row r="103" spans="1:7">
      <c r="A103"/>
      <c r="B103" s="7"/>
      <c r="C103"/>
      <c r="D103" s="17"/>
      <c r="E103" s="15"/>
      <c r="F103"/>
      <c r="G103" s="10"/>
    </row>
    <row r="104" spans="1:7">
      <c r="A104"/>
      <c r="B104" s="7"/>
      <c r="C104"/>
      <c r="D104"/>
      <c r="E104" s="11"/>
      <c r="F104"/>
      <c r="G104" s="10"/>
    </row>
    <row r="105" spans="1:7">
      <c r="A105"/>
      <c r="B105" s="7"/>
      <c r="C105"/>
      <c r="D105"/>
      <c r="E105" s="11"/>
      <c r="F105"/>
      <c r="G105" s="10"/>
    </row>
    <row r="106" spans="1:7">
      <c r="A106"/>
      <c r="B106" s="7"/>
      <c r="C106"/>
      <c r="D106"/>
      <c r="E106" s="11"/>
      <c r="F106" s="30"/>
      <c r="G106" s="10"/>
    </row>
    <row r="107" spans="1:7">
      <c r="A107"/>
      <c r="B107" s="7"/>
      <c r="C107"/>
      <c r="D107"/>
      <c r="E107" s="11"/>
      <c r="F107" s="30"/>
      <c r="G107" s="10"/>
    </row>
    <row r="108" spans="1:7" ht="45" customHeight="1">
      <c r="A108"/>
      <c r="B108" s="7"/>
      <c r="C108"/>
      <c r="D108"/>
      <c r="E108" s="17"/>
      <c r="F108" s="30"/>
      <c r="G108" s="10"/>
    </row>
    <row r="109" spans="1:7">
      <c r="A109"/>
      <c r="B109" s="7"/>
      <c r="C109"/>
      <c r="D109"/>
      <c r="E109" s="8"/>
      <c r="F109" s="19"/>
      <c r="G109" s="16"/>
    </row>
    <row r="110" spans="1:7">
      <c r="A110"/>
      <c r="B110" s="7"/>
      <c r="C110"/>
      <c r="D110"/>
      <c r="E110" s="31"/>
      <c r="F110"/>
      <c r="G110" s="10"/>
    </row>
    <row r="111" spans="1:7">
      <c r="A111"/>
      <c r="B111" s="7"/>
      <c r="C111"/>
      <c r="D111"/>
      <c r="E111" s="31"/>
      <c r="F111"/>
      <c r="G111" s="10"/>
    </row>
    <row r="112" spans="1:7">
      <c r="A112"/>
      <c r="B112" s="7"/>
      <c r="C112"/>
      <c r="D112"/>
      <c r="E112" s="31"/>
      <c r="F112"/>
      <c r="G112" s="10"/>
    </row>
    <row r="113" spans="1:7">
      <c r="A113"/>
      <c r="B113" s="7"/>
      <c r="C113"/>
      <c r="D113"/>
      <c r="E113" s="31"/>
      <c r="F113"/>
      <c r="G113" s="10"/>
    </row>
    <row r="114" spans="1:7">
      <c r="A114" s="4"/>
      <c r="B114" s="22"/>
      <c r="C114"/>
      <c r="D114"/>
      <c r="E114" s="12"/>
      <c r="F114"/>
      <c r="G114" s="14"/>
    </row>
    <row r="115" spans="1:7">
      <c r="A115" s="4"/>
      <c r="B115" s="22"/>
      <c r="C115"/>
      <c r="D115"/>
      <c r="E115" s="12"/>
      <c r="F115"/>
      <c r="G115" s="14"/>
    </row>
    <row r="116" spans="1:7">
      <c r="A116" s="11"/>
      <c r="B116" s="22"/>
      <c r="C116"/>
      <c r="D116"/>
      <c r="E116" s="12"/>
      <c r="F116" s="32"/>
      <c r="G116" s="10"/>
    </row>
    <row r="117" spans="1:7">
      <c r="A117" s="11"/>
      <c r="B117" s="22"/>
      <c r="C117"/>
      <c r="D117"/>
      <c r="E117" s="12"/>
      <c r="F117"/>
      <c r="G117" s="10"/>
    </row>
    <row r="118" spans="1:7">
      <c r="A118" s="11"/>
      <c r="B118" s="22"/>
      <c r="C118"/>
      <c r="D118"/>
      <c r="E118" s="12"/>
      <c r="F118"/>
      <c r="G118" s="10"/>
    </row>
    <row r="119" spans="1:7" ht="93" customHeight="1">
      <c r="A119" s="11"/>
      <c r="B119" s="22"/>
      <c r="C119"/>
      <c r="D119"/>
      <c r="E119" s="12"/>
      <c r="F119" s="33"/>
      <c r="G119" s="10"/>
    </row>
    <row r="120" spans="1:7">
      <c r="A120"/>
      <c r="B120" s="7"/>
      <c r="C120"/>
      <c r="D120"/>
      <c r="E120" s="12"/>
      <c r="F120"/>
      <c r="G120" s="10"/>
    </row>
    <row r="121" spans="1:7" customFormat="1">
      <c r="A121" s="11"/>
      <c r="B121" s="22"/>
      <c r="E121" s="12"/>
    </row>
    <row r="122" spans="1:7" customFormat="1">
      <c r="A122" s="11"/>
      <c r="B122" s="22"/>
      <c r="E122" s="12"/>
    </row>
    <row r="123" spans="1:7" customFormat="1">
      <c r="A123" s="11"/>
      <c r="B123" s="22"/>
      <c r="E123" s="12"/>
    </row>
    <row r="124" spans="1:7" customFormat="1">
      <c r="A124" s="11"/>
      <c r="B124" s="22"/>
      <c r="E124" s="12"/>
    </row>
    <row r="125" spans="1:7">
      <c r="A125" s="11"/>
      <c r="B125" s="22"/>
      <c r="C125"/>
      <c r="D125"/>
      <c r="E125" s="12"/>
      <c r="F125"/>
      <c r="G125"/>
    </row>
  </sheetData>
  <hyperlinks>
    <hyperlink ref="A1" location="'Table of content'!A1" display="Back to Table of content " xr:uid="{CCB3C9B8-7664-4FB5-BD87-A7D8633DEB24}"/>
  </hyperlinks>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63132-F184-45C4-BEAA-45060A27EEC9}">
  <dimension ref="A1:G67"/>
  <sheetViews>
    <sheetView tabSelected="1" topLeftCell="A45" workbookViewId="0">
      <selection activeCell="E49" sqref="E49"/>
    </sheetView>
  </sheetViews>
  <sheetFormatPr defaultRowHeight="15"/>
  <cols>
    <col min="1" max="1" width="27.28515625" customWidth="1"/>
    <col min="2" max="2" width="46.140625" customWidth="1"/>
    <col min="3" max="3" width="17.85546875" customWidth="1"/>
    <col min="4" max="4" width="9.28515625" customWidth="1"/>
    <col min="5" max="5" width="41" customWidth="1"/>
    <col min="6" max="10" width="27.28515625" customWidth="1"/>
  </cols>
  <sheetData>
    <row r="1" spans="1:7">
      <c r="A1" s="36" t="s">
        <v>56</v>
      </c>
      <c r="B1" s="2"/>
      <c r="C1" s="1"/>
      <c r="D1" s="1"/>
      <c r="E1" s="1"/>
      <c r="F1" s="1"/>
      <c r="G1" s="1"/>
    </row>
    <row r="2" spans="1:7">
      <c r="A2" s="1"/>
      <c r="B2" s="2"/>
      <c r="C2" s="1"/>
      <c r="D2" s="1"/>
      <c r="E2" s="1"/>
      <c r="F2" s="1"/>
      <c r="G2" s="1"/>
    </row>
    <row r="3" spans="1:7" ht="21" customHeight="1">
      <c r="A3" s="37" t="s">
        <v>57</v>
      </c>
      <c r="B3" s="38" t="s">
        <v>58</v>
      </c>
      <c r="C3" s="38" t="s">
        <v>59</v>
      </c>
      <c r="D3" s="38" t="s">
        <v>60</v>
      </c>
      <c r="E3" s="41" t="s">
        <v>61</v>
      </c>
      <c r="F3" s="42" t="s">
        <v>62</v>
      </c>
      <c r="G3" s="52" t="s">
        <v>63</v>
      </c>
    </row>
    <row r="4" spans="1:7" ht="77.25" customHeight="1">
      <c r="A4" t="s">
        <v>6</v>
      </c>
      <c r="B4" t="s">
        <v>64</v>
      </c>
      <c r="C4" t="s">
        <v>65</v>
      </c>
      <c r="E4" s="8" t="s">
        <v>66</v>
      </c>
      <c r="F4" s="9" t="s">
        <v>67</v>
      </c>
    </row>
    <row r="5" spans="1:7">
      <c r="A5" t="s">
        <v>6</v>
      </c>
      <c r="B5" t="s">
        <v>68</v>
      </c>
      <c r="C5" t="s">
        <v>65</v>
      </c>
      <c r="E5" s="11" t="s">
        <v>69</v>
      </c>
      <c r="F5" t="s">
        <v>70</v>
      </c>
    </row>
    <row r="6" spans="1:7" ht="137.25">
      <c r="A6" t="s">
        <v>6</v>
      </c>
      <c r="B6" t="s">
        <v>71</v>
      </c>
      <c r="C6" t="s">
        <v>65</v>
      </c>
      <c r="E6" s="8" t="s">
        <v>72</v>
      </c>
      <c r="F6" s="43">
        <v>1374</v>
      </c>
    </row>
    <row r="7" spans="1:7" ht="40.5">
      <c r="A7" t="s">
        <v>6</v>
      </c>
      <c r="B7" t="s">
        <v>201</v>
      </c>
      <c r="C7" t="s">
        <v>202</v>
      </c>
      <c r="E7" s="49" t="s">
        <v>203</v>
      </c>
      <c r="F7">
        <v>3275</v>
      </c>
    </row>
    <row r="8" spans="1:7" ht="65.25" customHeight="1">
      <c r="A8" t="s">
        <v>6</v>
      </c>
      <c r="B8" t="s">
        <v>204</v>
      </c>
      <c r="C8" t="s">
        <v>205</v>
      </c>
      <c r="E8" s="50" t="s">
        <v>206</v>
      </c>
      <c r="F8" s="51" t="s">
        <v>207</v>
      </c>
    </row>
    <row r="9" spans="1:7" ht="111" customHeight="1">
      <c r="A9" t="s">
        <v>6</v>
      </c>
      <c r="B9" s="40" t="s">
        <v>208</v>
      </c>
      <c r="C9" t="s">
        <v>205</v>
      </c>
      <c r="E9" s="50" t="s">
        <v>209</v>
      </c>
      <c r="F9" s="51" t="s">
        <v>207</v>
      </c>
    </row>
    <row r="10" spans="1:7" ht="60.75">
      <c r="A10" t="s">
        <v>6</v>
      </c>
      <c r="B10" s="47" t="s">
        <v>146</v>
      </c>
      <c r="C10" t="s">
        <v>205</v>
      </c>
      <c r="E10" s="8" t="s">
        <v>147</v>
      </c>
      <c r="F10" t="s">
        <v>124</v>
      </c>
    </row>
    <row r="11" spans="1:7" ht="60.75">
      <c r="A11" t="s">
        <v>6</v>
      </c>
      <c r="B11" s="40" t="s">
        <v>144</v>
      </c>
      <c r="C11" t="s">
        <v>205</v>
      </c>
      <c r="E11" s="8" t="s">
        <v>145</v>
      </c>
      <c r="F11" t="s">
        <v>124</v>
      </c>
    </row>
    <row r="12" spans="1:7" ht="106.5">
      <c r="A12" t="s">
        <v>6</v>
      </c>
      <c r="B12" t="s">
        <v>83</v>
      </c>
      <c r="C12" t="s">
        <v>74</v>
      </c>
      <c r="E12" s="23" t="s">
        <v>85</v>
      </c>
      <c r="F12" s="7" t="s">
        <v>86</v>
      </c>
      <c r="G12" s="45" t="str">
        <f>HYPERLINK("#dim_country!B4","dim_country")</f>
        <v>dim_country</v>
      </c>
    </row>
    <row r="13" spans="1:7">
      <c r="A13" t="s">
        <v>6</v>
      </c>
      <c r="B13" t="s">
        <v>89</v>
      </c>
      <c r="C13" t="s">
        <v>65</v>
      </c>
      <c r="E13" t="s">
        <v>90</v>
      </c>
      <c r="F13" t="s">
        <v>91</v>
      </c>
      <c r="G13" s="45" t="str">
        <f>HYPERLINK("#dim_client!B4","dim_client")</f>
        <v>dim_client</v>
      </c>
    </row>
    <row r="14" spans="1:7">
      <c r="A14" t="s">
        <v>6</v>
      </c>
      <c r="B14" t="s">
        <v>92</v>
      </c>
      <c r="C14" t="s">
        <v>65</v>
      </c>
      <c r="E14" t="s">
        <v>93</v>
      </c>
      <c r="F14" t="s">
        <v>94</v>
      </c>
      <c r="G14" s="45" t="str">
        <f>HYPERLINK("#dim_product!B4","dim_product")</f>
        <v>dim_product</v>
      </c>
    </row>
    <row r="15" spans="1:7" ht="60.75">
      <c r="A15" t="s">
        <v>6</v>
      </c>
      <c r="B15" t="s">
        <v>95</v>
      </c>
      <c r="C15" t="s">
        <v>74</v>
      </c>
      <c r="E15" s="15" t="s">
        <v>96</v>
      </c>
      <c r="F15" s="9" t="s">
        <v>97</v>
      </c>
      <c r="G15" s="45" t="str">
        <f>HYPERLINK("#dim_payment_type!B4","dim_payment_type")</f>
        <v>dim_payment_type</v>
      </c>
    </row>
    <row r="16" spans="1:7" ht="60.75">
      <c r="A16" t="s">
        <v>6</v>
      </c>
      <c r="B16" t="s">
        <v>98</v>
      </c>
      <c r="C16" t="s">
        <v>74</v>
      </c>
      <c r="E16" s="46" t="s">
        <v>99</v>
      </c>
      <c r="F16" t="s">
        <v>100</v>
      </c>
      <c r="G16" s="45" t="str">
        <f>HYPERLINK("#dim_purchase_status!B4","dim_purchase_status")</f>
        <v>dim_purchase_status</v>
      </c>
    </row>
    <row r="17" spans="1:7" ht="45.75">
      <c r="A17" t="s">
        <v>6</v>
      </c>
      <c r="B17" t="s">
        <v>125</v>
      </c>
      <c r="C17" t="s">
        <v>74</v>
      </c>
      <c r="E17" s="15" t="s">
        <v>126</v>
      </c>
      <c r="F17" t="s">
        <v>127</v>
      </c>
    </row>
    <row r="18" spans="1:7" ht="45.75">
      <c r="A18" t="s">
        <v>6</v>
      </c>
      <c r="B18" t="s">
        <v>210</v>
      </c>
      <c r="C18" t="s">
        <v>65</v>
      </c>
      <c r="E18" s="39" t="s">
        <v>211</v>
      </c>
      <c r="F18" s="112" t="s">
        <v>212</v>
      </c>
    </row>
    <row r="19" spans="1:7" ht="84.75" customHeight="1">
      <c r="A19" s="40" t="s">
        <v>6</v>
      </c>
      <c r="B19" s="40" t="s">
        <v>110</v>
      </c>
      <c r="C19" t="s">
        <v>74</v>
      </c>
      <c r="E19" s="8" t="s">
        <v>111</v>
      </c>
      <c r="F19" t="s">
        <v>112</v>
      </c>
      <c r="G19" s="45" t="str">
        <f>HYPERLINK("#dim_operating_system!B4","dim_operating_system")</f>
        <v>dim_operating_system</v>
      </c>
    </row>
    <row r="20" spans="1:7" ht="76.5">
      <c r="A20" s="40" t="s">
        <v>6</v>
      </c>
      <c r="B20" s="40" t="s">
        <v>107</v>
      </c>
      <c r="C20" t="s">
        <v>74</v>
      </c>
      <c r="E20" s="8" t="s">
        <v>108</v>
      </c>
      <c r="F20" t="s">
        <v>109</v>
      </c>
      <c r="G20" s="45" t="str">
        <f>HYPERLINK("#dim_browser!B4","dim_browser")</f>
        <v>dim_browser</v>
      </c>
    </row>
    <row r="21" spans="1:7" ht="183">
      <c r="A21" s="40" t="s">
        <v>6</v>
      </c>
      <c r="B21" s="40" t="s">
        <v>113</v>
      </c>
      <c r="C21" t="s">
        <v>74</v>
      </c>
      <c r="E21" s="23" t="s">
        <v>85</v>
      </c>
      <c r="F21" t="s">
        <v>114</v>
      </c>
      <c r="G21" s="45" t="str">
        <f>HYPERLINK("#dim_language!B4","dim_language")</f>
        <v>dim_language</v>
      </c>
    </row>
    <row r="22" spans="1:7" ht="76.5">
      <c r="A22" t="s">
        <v>6</v>
      </c>
      <c r="B22" s="40" t="s">
        <v>130</v>
      </c>
      <c r="C22" t="s">
        <v>65</v>
      </c>
      <c r="E22" s="21" t="s">
        <v>131</v>
      </c>
      <c r="F22" t="s">
        <v>132</v>
      </c>
      <c r="G22" s="45" t="str">
        <f>HYPERLINK("#dim_xparameter_class_item!B4","dim_xparameter_class_item")</f>
        <v>dim_xparameter_class_item</v>
      </c>
    </row>
    <row r="23" spans="1:7" ht="76.5">
      <c r="A23" t="s">
        <v>6</v>
      </c>
      <c r="B23" s="40" t="s">
        <v>133</v>
      </c>
      <c r="C23" t="s">
        <v>65</v>
      </c>
      <c r="E23" s="21" t="s">
        <v>131</v>
      </c>
      <c r="F23" s="20" t="s">
        <v>134</v>
      </c>
      <c r="G23" s="45" t="str">
        <f>HYPERLINK("#dim_xparameter_class_item!B4","dim_xparameter_class_item")</f>
        <v>dim_xparameter_class_item</v>
      </c>
    </row>
    <row r="24" spans="1:7" ht="76.5">
      <c r="A24" t="s">
        <v>6</v>
      </c>
      <c r="B24" s="40" t="s">
        <v>135</v>
      </c>
      <c r="C24" t="s">
        <v>65</v>
      </c>
      <c r="E24" s="21" t="s">
        <v>131</v>
      </c>
      <c r="F24" s="20" t="s">
        <v>136</v>
      </c>
      <c r="G24" s="45" t="str">
        <f>HYPERLINK("#dim_xparameter_class_item!B4","dim_xparameter_class_item")</f>
        <v>dim_xparameter_class_item</v>
      </c>
    </row>
    <row r="25" spans="1:7" ht="76.5">
      <c r="A25" t="s">
        <v>6</v>
      </c>
      <c r="B25" s="40" t="s">
        <v>137</v>
      </c>
      <c r="C25" t="s">
        <v>65</v>
      </c>
      <c r="E25" s="21" t="s">
        <v>131</v>
      </c>
      <c r="F25" s="20" t="s">
        <v>138</v>
      </c>
      <c r="G25" s="45" t="str">
        <f>HYPERLINK("#dim_xparameter_class_item!B4","dim_xparameter_class_item")</f>
        <v>dim_xparameter_class_item</v>
      </c>
    </row>
    <row r="26" spans="1:7" ht="76.5">
      <c r="A26" t="s">
        <v>6</v>
      </c>
      <c r="B26" s="40" t="s">
        <v>139</v>
      </c>
      <c r="C26" t="s">
        <v>65</v>
      </c>
      <c r="E26" s="21" t="s">
        <v>131</v>
      </c>
      <c r="F26" s="20" t="s">
        <v>140</v>
      </c>
      <c r="G26" s="45" t="str">
        <f>HYPERLINK("#dim_xparameter_class_item!B4","dim_xparameter_class_item")</f>
        <v>dim_xparameter_class_item</v>
      </c>
    </row>
    <row r="27" spans="1:7" ht="167.25">
      <c r="A27" t="s">
        <v>6</v>
      </c>
      <c r="B27" t="s">
        <v>148</v>
      </c>
      <c r="C27" t="s">
        <v>65</v>
      </c>
      <c r="E27" s="15" t="s">
        <v>149</v>
      </c>
      <c r="F27" s="9" t="s">
        <v>150</v>
      </c>
      <c r="G27" s="45" t="str">
        <f>HYPERLINK("#dim_promotion!B4","dim_promotion")</f>
        <v>dim_promotion</v>
      </c>
    </row>
    <row r="28" spans="1:7">
      <c r="A28" t="s">
        <v>6</v>
      </c>
      <c r="B28" t="s">
        <v>154</v>
      </c>
      <c r="C28" t="s">
        <v>155</v>
      </c>
      <c r="E28" s="11" t="s">
        <v>156</v>
      </c>
      <c r="F28" s="13">
        <v>43667.547708333332</v>
      </c>
    </row>
    <row r="29" spans="1:7">
      <c r="A29" t="s">
        <v>6</v>
      </c>
      <c r="B29" t="s">
        <v>157</v>
      </c>
      <c r="C29" t="s">
        <v>155</v>
      </c>
      <c r="E29" s="19" t="s">
        <v>158</v>
      </c>
      <c r="F29" s="13">
        <v>42850.78565972222</v>
      </c>
    </row>
    <row r="30" spans="1:7" ht="60" customHeight="1">
      <c r="A30" t="s">
        <v>6</v>
      </c>
      <c r="B30" t="s">
        <v>161</v>
      </c>
      <c r="C30" t="s">
        <v>155</v>
      </c>
      <c r="E30" s="12" t="s">
        <v>162</v>
      </c>
      <c r="F30" s="32">
        <v>44342.59375</v>
      </c>
    </row>
    <row r="31" spans="1:7">
      <c r="A31" t="s">
        <v>6</v>
      </c>
      <c r="B31" t="s">
        <v>171</v>
      </c>
      <c r="C31" t="s">
        <v>74</v>
      </c>
      <c r="E31" s="11" t="s">
        <v>172</v>
      </c>
      <c r="F31" s="9" t="s">
        <v>173</v>
      </c>
      <c r="G31" s="45" t="str">
        <f>HYPERLINK("#dim_currency!B4","dim_currency")</f>
        <v>dim_currency</v>
      </c>
    </row>
    <row r="32" spans="1:7" ht="45.75">
      <c r="A32" t="s">
        <v>6</v>
      </c>
      <c r="B32" t="s">
        <v>151</v>
      </c>
      <c r="C32" t="s">
        <v>74</v>
      </c>
      <c r="E32" s="39" t="s">
        <v>152</v>
      </c>
      <c r="F32" s="112" t="s">
        <v>153</v>
      </c>
    </row>
    <row r="33" spans="1:6" ht="66.75" customHeight="1">
      <c r="A33" t="s">
        <v>6</v>
      </c>
      <c r="B33" s="40" t="s">
        <v>177</v>
      </c>
      <c r="C33" t="s">
        <v>74</v>
      </c>
      <c r="E33" s="15" t="s">
        <v>178</v>
      </c>
      <c r="F33" t="s">
        <v>179</v>
      </c>
    </row>
    <row r="34" spans="1:6" ht="36.75" customHeight="1">
      <c r="A34" t="s">
        <v>6</v>
      </c>
      <c r="B34" t="s">
        <v>165</v>
      </c>
      <c r="C34" t="s">
        <v>65</v>
      </c>
      <c r="E34" s="12" t="s">
        <v>166</v>
      </c>
      <c r="F34" t="s">
        <v>167</v>
      </c>
    </row>
    <row r="35" spans="1:6" ht="39.75" customHeight="1">
      <c r="A35" t="s">
        <v>6</v>
      </c>
      <c r="B35" t="s">
        <v>213</v>
      </c>
      <c r="C35" t="s">
        <v>155</v>
      </c>
      <c r="E35" s="53" t="s">
        <v>214</v>
      </c>
      <c r="F35" s="54">
        <v>39844.304760173611</v>
      </c>
    </row>
    <row r="36" spans="1:6" ht="153.75" customHeight="1">
      <c r="A36" t="s">
        <v>6</v>
      </c>
      <c r="B36" t="s">
        <v>215</v>
      </c>
      <c r="C36" t="s">
        <v>74</v>
      </c>
      <c r="E36" s="55" t="s">
        <v>216</v>
      </c>
      <c r="F36" s="5" t="s">
        <v>217</v>
      </c>
    </row>
    <row r="37" spans="1:6" ht="30.75">
      <c r="A37" t="s">
        <v>6</v>
      </c>
      <c r="B37" t="s">
        <v>218</v>
      </c>
      <c r="C37" t="s">
        <v>65</v>
      </c>
      <c r="E37" s="15" t="s">
        <v>219</v>
      </c>
      <c r="F37" t="s">
        <v>220</v>
      </c>
    </row>
    <row r="38" spans="1:6" ht="30.75">
      <c r="A38" t="s">
        <v>6</v>
      </c>
      <c r="B38" t="s">
        <v>221</v>
      </c>
      <c r="C38" t="s">
        <v>65</v>
      </c>
      <c r="E38" s="15" t="s">
        <v>222</v>
      </c>
      <c r="F38">
        <v>1</v>
      </c>
    </row>
    <row r="39" spans="1:6" ht="88.5" customHeight="1">
      <c r="A39" t="s">
        <v>6</v>
      </c>
      <c r="B39" t="s">
        <v>223</v>
      </c>
      <c r="C39" t="s">
        <v>74</v>
      </c>
      <c r="E39" s="55" t="s">
        <v>224</v>
      </c>
      <c r="F39" s="5" t="s">
        <v>225</v>
      </c>
    </row>
    <row r="40" spans="1:6" ht="45.75">
      <c r="A40" t="s">
        <v>6</v>
      </c>
      <c r="B40" t="s">
        <v>174</v>
      </c>
      <c r="C40" t="s">
        <v>74</v>
      </c>
      <c r="E40" s="8" t="s">
        <v>175</v>
      </c>
      <c r="F40" s="19" t="s">
        <v>176</v>
      </c>
    </row>
    <row r="41" spans="1:6" ht="106.5">
      <c r="A41" t="s">
        <v>6</v>
      </c>
      <c r="B41" s="40" t="s">
        <v>186</v>
      </c>
      <c r="C41" t="s">
        <v>65</v>
      </c>
      <c r="E41" s="12" t="s">
        <v>187</v>
      </c>
      <c r="F41" t="s">
        <v>188</v>
      </c>
    </row>
    <row r="42" spans="1:6" ht="121.5">
      <c r="A42" t="s">
        <v>6</v>
      </c>
      <c r="B42" s="40" t="s">
        <v>180</v>
      </c>
      <c r="C42" t="s">
        <v>65</v>
      </c>
      <c r="E42" s="31" t="s">
        <v>181</v>
      </c>
      <c r="F42" t="s">
        <v>182</v>
      </c>
    </row>
    <row r="43" spans="1:6">
      <c r="A43" t="s">
        <v>6</v>
      </c>
      <c r="B43" t="s">
        <v>226</v>
      </c>
      <c r="C43" t="s">
        <v>74</v>
      </c>
      <c r="E43" t="s">
        <v>227</v>
      </c>
    </row>
    <row r="44" spans="1:6" ht="30.75">
      <c r="A44" t="s">
        <v>6</v>
      </c>
      <c r="B44" t="s">
        <v>120</v>
      </c>
      <c r="C44" t="s">
        <v>74</v>
      </c>
      <c r="E44" s="15" t="s">
        <v>228</v>
      </c>
      <c r="F44" t="s">
        <v>229</v>
      </c>
    </row>
    <row r="45" spans="1:6" ht="45.75">
      <c r="A45" t="s">
        <v>6</v>
      </c>
      <c r="B45" s="40" t="s">
        <v>230</v>
      </c>
      <c r="C45" t="s">
        <v>155</v>
      </c>
      <c r="E45" s="8" t="s">
        <v>164</v>
      </c>
      <c r="F45" s="13">
        <v>43666.325613425928</v>
      </c>
    </row>
    <row r="46" spans="1:6">
      <c r="A46" t="s">
        <v>6</v>
      </c>
      <c r="B46" s="40" t="s">
        <v>231</v>
      </c>
      <c r="C46" t="s">
        <v>122</v>
      </c>
      <c r="E46" s="15" t="s">
        <v>232</v>
      </c>
      <c r="F46" t="s">
        <v>124</v>
      </c>
    </row>
    <row r="47" spans="1:6">
      <c r="A47" t="s">
        <v>6</v>
      </c>
      <c r="B47" s="40" t="s">
        <v>233</v>
      </c>
      <c r="C47" t="s">
        <v>122</v>
      </c>
      <c r="E47" s="15" t="s">
        <v>234</v>
      </c>
      <c r="F47" t="s">
        <v>124</v>
      </c>
    </row>
    <row r="48" spans="1:6">
      <c r="A48" t="s">
        <v>6</v>
      </c>
      <c r="B48" t="s">
        <v>235</v>
      </c>
      <c r="C48" t="s">
        <v>122</v>
      </c>
      <c r="E48" t="s">
        <v>236</v>
      </c>
      <c r="F48" t="s">
        <v>124</v>
      </c>
    </row>
    <row r="49" spans="1:6" ht="76.5">
      <c r="A49" t="s">
        <v>6</v>
      </c>
      <c r="B49" s="48" t="s">
        <v>237</v>
      </c>
      <c r="C49" t="s">
        <v>122</v>
      </c>
      <c r="E49" s="15" t="s">
        <v>238</v>
      </c>
      <c r="F49" t="s">
        <v>124</v>
      </c>
    </row>
    <row r="50" spans="1:6" ht="83.25" customHeight="1">
      <c r="A50" t="s">
        <v>6</v>
      </c>
      <c r="B50" s="48" t="s">
        <v>239</v>
      </c>
      <c r="C50" t="s">
        <v>122</v>
      </c>
      <c r="E50" s="15" t="s">
        <v>240</v>
      </c>
      <c r="F50" t="s">
        <v>124</v>
      </c>
    </row>
    <row r="51" spans="1:6" ht="30.75">
      <c r="A51" t="s">
        <v>6</v>
      </c>
      <c r="B51" s="48" t="s">
        <v>241</v>
      </c>
      <c r="C51" t="s">
        <v>122</v>
      </c>
      <c r="E51" s="56" t="s">
        <v>242</v>
      </c>
      <c r="F51" t="s">
        <v>124</v>
      </c>
    </row>
    <row r="52" spans="1:6" ht="30.75">
      <c r="A52" t="s">
        <v>6</v>
      </c>
      <c r="B52" t="s">
        <v>243</v>
      </c>
      <c r="C52" t="s">
        <v>122</v>
      </c>
      <c r="E52" s="56" t="s">
        <v>244</v>
      </c>
      <c r="F52" t="s">
        <v>124</v>
      </c>
    </row>
    <row r="53" spans="1:6" ht="30.75">
      <c r="A53" t="s">
        <v>6</v>
      </c>
      <c r="B53" t="s">
        <v>245</v>
      </c>
      <c r="C53" t="s">
        <v>74</v>
      </c>
      <c r="E53" s="15" t="s">
        <v>246</v>
      </c>
      <c r="F53" t="s">
        <v>247</v>
      </c>
    </row>
    <row r="54" spans="1:6">
      <c r="A54" t="s">
        <v>6</v>
      </c>
      <c r="B54" t="s">
        <v>248</v>
      </c>
      <c r="C54" t="s">
        <v>122</v>
      </c>
      <c r="E54" s="15" t="s">
        <v>249</v>
      </c>
      <c r="F54" t="s">
        <v>124</v>
      </c>
    </row>
    <row r="55" spans="1:6">
      <c r="A55" t="s">
        <v>6</v>
      </c>
      <c r="B55" s="40" t="s">
        <v>250</v>
      </c>
      <c r="C55" t="s">
        <v>74</v>
      </c>
      <c r="E55" s="57" t="s">
        <v>251</v>
      </c>
      <c r="F55" t="s">
        <v>252</v>
      </c>
    </row>
    <row r="56" spans="1:6" ht="30.75">
      <c r="A56" t="s">
        <v>6</v>
      </c>
      <c r="B56" s="40" t="s">
        <v>253</v>
      </c>
      <c r="C56" t="s">
        <v>155</v>
      </c>
      <c r="E56" s="56" t="s">
        <v>254</v>
      </c>
      <c r="F56" s="13">
        <v>43666.325613425928</v>
      </c>
    </row>
    <row r="57" spans="1:6" ht="45.75">
      <c r="A57" t="s">
        <v>6</v>
      </c>
      <c r="B57" s="40" t="s">
        <v>255</v>
      </c>
      <c r="C57" t="s">
        <v>155</v>
      </c>
      <c r="E57" s="15" t="s">
        <v>256</v>
      </c>
      <c r="F57" s="13">
        <v>43666.325613425928</v>
      </c>
    </row>
    <row r="58" spans="1:6" ht="30.75">
      <c r="A58" t="s">
        <v>6</v>
      </c>
      <c r="B58" s="40" t="s">
        <v>257</v>
      </c>
      <c r="C58" t="s">
        <v>155</v>
      </c>
      <c r="E58" s="56" t="s">
        <v>258</v>
      </c>
      <c r="F58" s="13">
        <v>43666.325613425928</v>
      </c>
    </row>
    <row r="59" spans="1:6" ht="45.75">
      <c r="A59" t="s">
        <v>6</v>
      </c>
      <c r="B59" s="40" t="s">
        <v>259</v>
      </c>
      <c r="C59" t="s">
        <v>155</v>
      </c>
      <c r="E59" s="15" t="s">
        <v>260</v>
      </c>
      <c r="F59" s="13">
        <v>43666.325613425928</v>
      </c>
    </row>
    <row r="60" spans="1:6" ht="30.75">
      <c r="A60" t="s">
        <v>6</v>
      </c>
      <c r="B60" s="40" t="s">
        <v>261</v>
      </c>
      <c r="C60" t="s">
        <v>155</v>
      </c>
      <c r="E60" s="15" t="s">
        <v>262</v>
      </c>
      <c r="F60" s="13">
        <v>43666.325613425928</v>
      </c>
    </row>
    <row r="61" spans="1:6" ht="30.75">
      <c r="A61" t="s">
        <v>6</v>
      </c>
      <c r="B61" s="40" t="s">
        <v>263</v>
      </c>
      <c r="C61" t="s">
        <v>155</v>
      </c>
      <c r="E61" s="15" t="s">
        <v>264</v>
      </c>
      <c r="F61" s="13">
        <v>43666.325613425928</v>
      </c>
    </row>
    <row r="62" spans="1:6" ht="30.75">
      <c r="A62" t="s">
        <v>6</v>
      </c>
      <c r="B62" s="40" t="s">
        <v>265</v>
      </c>
      <c r="C62" t="s">
        <v>155</v>
      </c>
      <c r="E62" s="15" t="s">
        <v>266</v>
      </c>
      <c r="F62" s="13">
        <v>43666.325613425928</v>
      </c>
    </row>
    <row r="63" spans="1:6" ht="30.75">
      <c r="A63" t="s">
        <v>6</v>
      </c>
      <c r="B63" s="40" t="s">
        <v>267</v>
      </c>
      <c r="C63" t="s">
        <v>155</v>
      </c>
      <c r="E63" s="15" t="s">
        <v>268</v>
      </c>
      <c r="F63" s="13">
        <v>43666.325613425928</v>
      </c>
    </row>
    <row r="64" spans="1:6" ht="30.75">
      <c r="A64" t="s">
        <v>6</v>
      </c>
      <c r="B64" s="40" t="s">
        <v>269</v>
      </c>
      <c r="C64" t="s">
        <v>155</v>
      </c>
      <c r="E64" s="15" t="s">
        <v>270</v>
      </c>
      <c r="F64" s="13">
        <v>43666.325613425928</v>
      </c>
    </row>
    <row r="65" spans="1:6" ht="30.75">
      <c r="A65" t="s">
        <v>6</v>
      </c>
      <c r="B65" s="40" t="s">
        <v>271</v>
      </c>
      <c r="C65" t="s">
        <v>155</v>
      </c>
      <c r="E65" s="15" t="s">
        <v>272</v>
      </c>
      <c r="F65" s="13">
        <v>43666.325613425928</v>
      </c>
    </row>
    <row r="66" spans="1:6" ht="45.75">
      <c r="A66" t="s">
        <v>6</v>
      </c>
      <c r="B66" s="40" t="s">
        <v>273</v>
      </c>
      <c r="C66" t="s">
        <v>155</v>
      </c>
      <c r="E66" s="15" t="s">
        <v>274</v>
      </c>
      <c r="F66" s="13">
        <v>43666.325613425928</v>
      </c>
    </row>
    <row r="67" spans="1:6" ht="45.75">
      <c r="A67" t="s">
        <v>6</v>
      </c>
      <c r="B67" s="40" t="s">
        <v>275</v>
      </c>
      <c r="C67" t="s">
        <v>155</v>
      </c>
      <c r="E67" s="15" t="s">
        <v>276</v>
      </c>
      <c r="F67" s="13">
        <v>43666.325613425928</v>
      </c>
    </row>
  </sheetData>
  <hyperlinks>
    <hyperlink ref="A1" location="'Table of content'!A1" display="Back to Table of content " xr:uid="{FAF84245-89DE-49E0-A48B-84D5670A36B5}"/>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218FA-7A2E-4C17-8D14-A4C68610626F}">
  <dimension ref="A1:G49"/>
  <sheetViews>
    <sheetView topLeftCell="A29" workbookViewId="0">
      <selection activeCell="E33" sqref="E33"/>
    </sheetView>
  </sheetViews>
  <sheetFormatPr defaultRowHeight="15"/>
  <cols>
    <col min="1" max="1" width="25.42578125" customWidth="1"/>
    <col min="2" max="2" width="38.85546875" customWidth="1"/>
    <col min="3" max="3" width="20.28515625" customWidth="1"/>
    <col min="4" max="4" width="9.42578125" customWidth="1"/>
    <col min="5" max="5" width="46.5703125" customWidth="1"/>
    <col min="6" max="6" width="20.28515625" customWidth="1"/>
    <col min="7" max="7" width="30.7109375" customWidth="1"/>
    <col min="8" max="10" width="20.28515625" customWidth="1"/>
  </cols>
  <sheetData>
    <row r="1" spans="1:7">
      <c r="A1" s="36" t="s">
        <v>56</v>
      </c>
      <c r="B1" s="2"/>
      <c r="C1" s="1"/>
      <c r="D1" s="1"/>
      <c r="E1" s="1"/>
      <c r="F1" s="1"/>
      <c r="G1" s="1"/>
    </row>
    <row r="2" spans="1:7">
      <c r="A2" s="1"/>
      <c r="B2" s="2"/>
      <c r="C2" s="1"/>
      <c r="D2" s="1"/>
      <c r="E2" s="1"/>
      <c r="F2" s="1"/>
      <c r="G2" s="1"/>
    </row>
    <row r="3" spans="1:7" ht="21.75" customHeight="1">
      <c r="A3" s="37" t="s">
        <v>57</v>
      </c>
      <c r="B3" s="38" t="s">
        <v>58</v>
      </c>
      <c r="C3" s="38" t="s">
        <v>59</v>
      </c>
      <c r="D3" s="38" t="s">
        <v>60</v>
      </c>
      <c r="E3" s="41" t="s">
        <v>61</v>
      </c>
      <c r="F3" s="42" t="s">
        <v>62</v>
      </c>
      <c r="G3" s="52" t="s">
        <v>63</v>
      </c>
    </row>
    <row r="4" spans="1:7" ht="34.5" customHeight="1">
      <c r="A4" t="s">
        <v>8</v>
      </c>
      <c r="B4" t="s">
        <v>201</v>
      </c>
      <c r="C4" t="s">
        <v>202</v>
      </c>
      <c r="E4" s="49" t="s">
        <v>203</v>
      </c>
      <c r="F4">
        <v>3275</v>
      </c>
    </row>
    <row r="5" spans="1:7" ht="60.75">
      <c r="A5" t="s">
        <v>8</v>
      </c>
      <c r="B5" s="40" t="s">
        <v>144</v>
      </c>
      <c r="C5" t="s">
        <v>205</v>
      </c>
      <c r="E5" s="8" t="s">
        <v>145</v>
      </c>
      <c r="F5" t="s">
        <v>124</v>
      </c>
    </row>
    <row r="6" spans="1:7" ht="45.75">
      <c r="A6" t="s">
        <v>8</v>
      </c>
      <c r="B6" s="40" t="s">
        <v>64</v>
      </c>
      <c r="C6" t="s">
        <v>65</v>
      </c>
      <c r="E6" s="8" t="s">
        <v>66</v>
      </c>
      <c r="F6" s="9" t="s">
        <v>67</v>
      </c>
    </row>
    <row r="7" spans="1:7" ht="106.5">
      <c r="A7" t="s">
        <v>8</v>
      </c>
      <c r="B7" s="48" t="s">
        <v>83</v>
      </c>
      <c r="C7" t="s">
        <v>74</v>
      </c>
      <c r="E7" s="23" t="s">
        <v>85</v>
      </c>
      <c r="F7" s="7" t="s">
        <v>86</v>
      </c>
      <c r="G7" s="45" t="str">
        <f>HYPERLINK("#dim_country!B4","dim_country")</f>
        <v>dim_country</v>
      </c>
    </row>
    <row r="8" spans="1:7">
      <c r="A8" t="s">
        <v>8</v>
      </c>
      <c r="B8" t="s">
        <v>89</v>
      </c>
      <c r="C8" t="s">
        <v>65</v>
      </c>
      <c r="E8" t="s">
        <v>90</v>
      </c>
      <c r="F8" t="s">
        <v>91</v>
      </c>
      <c r="G8" s="45" t="str">
        <f>HYPERLINK("#dim_client!B4","dim_client")</f>
        <v>dim_client</v>
      </c>
    </row>
    <row r="9" spans="1:7" ht="45.75">
      <c r="A9" t="s">
        <v>8</v>
      </c>
      <c r="B9" t="s">
        <v>95</v>
      </c>
      <c r="C9" t="s">
        <v>74</v>
      </c>
      <c r="E9" s="15" t="s">
        <v>96</v>
      </c>
      <c r="F9" s="9" t="s">
        <v>97</v>
      </c>
      <c r="G9" s="45" t="str">
        <f>HYPERLINK("#dim_payment_type!B4","dim_payment_type")</f>
        <v>dim_payment_type</v>
      </c>
    </row>
    <row r="10" spans="1:7" ht="45.75">
      <c r="A10" t="s">
        <v>8</v>
      </c>
      <c r="B10" t="s">
        <v>210</v>
      </c>
      <c r="C10" t="s">
        <v>65</v>
      </c>
      <c r="E10" s="39" t="s">
        <v>211</v>
      </c>
      <c r="F10" s="112" t="s">
        <v>212</v>
      </c>
    </row>
    <row r="11" spans="1:7" ht="45.75">
      <c r="A11" t="s">
        <v>8</v>
      </c>
      <c r="B11" s="40" t="s">
        <v>110</v>
      </c>
      <c r="C11" t="s">
        <v>74</v>
      </c>
      <c r="E11" s="8" t="s">
        <v>111</v>
      </c>
      <c r="F11" t="s">
        <v>112</v>
      </c>
      <c r="G11" s="45" t="str">
        <f>HYPERLINK("#dim_operating_system!B4","dim_operating_system")</f>
        <v>dim_operating_system</v>
      </c>
    </row>
    <row r="12" spans="1:7" ht="45.75">
      <c r="A12" t="s">
        <v>8</v>
      </c>
      <c r="B12" s="40" t="s">
        <v>107</v>
      </c>
      <c r="C12" t="s">
        <v>74</v>
      </c>
      <c r="E12" s="8" t="s">
        <v>108</v>
      </c>
      <c r="F12" t="s">
        <v>109</v>
      </c>
      <c r="G12" s="45" t="str">
        <f>HYPERLINK("#dim_browser!B4","dim_browser")</f>
        <v>dim_browser</v>
      </c>
    </row>
    <row r="13" spans="1:7" ht="106.5">
      <c r="A13" t="s">
        <v>8</v>
      </c>
      <c r="B13" s="40" t="s">
        <v>113</v>
      </c>
      <c r="C13" t="s">
        <v>74</v>
      </c>
      <c r="E13" s="23" t="s">
        <v>85</v>
      </c>
      <c r="F13" t="s">
        <v>114</v>
      </c>
      <c r="G13" s="45" t="str">
        <f>HYPERLINK("#dim_language!B4","dim_language")</f>
        <v>dim_language</v>
      </c>
    </row>
    <row r="14" spans="1:7" ht="76.5">
      <c r="A14" t="s">
        <v>8</v>
      </c>
      <c r="B14" s="40" t="s">
        <v>130</v>
      </c>
      <c r="C14" t="s">
        <v>65</v>
      </c>
      <c r="E14" s="21" t="s">
        <v>131</v>
      </c>
      <c r="F14" t="s">
        <v>132</v>
      </c>
      <c r="G14" s="45" t="str">
        <f>HYPERLINK("#dim_xparameter_class_item!B4","dim_xparameter_class_item")</f>
        <v>dim_xparameter_class_item</v>
      </c>
    </row>
    <row r="15" spans="1:7" ht="76.5">
      <c r="A15" t="s">
        <v>8</v>
      </c>
      <c r="B15" s="40" t="s">
        <v>133</v>
      </c>
      <c r="C15" t="s">
        <v>65</v>
      </c>
      <c r="E15" s="21" t="s">
        <v>131</v>
      </c>
      <c r="F15" s="20" t="s">
        <v>134</v>
      </c>
      <c r="G15" s="45" t="str">
        <f t="shared" ref="G15:G18" si="0">HYPERLINK("#dim_xparameter_class_item!B4","dim_xparameter_class_item")</f>
        <v>dim_xparameter_class_item</v>
      </c>
    </row>
    <row r="16" spans="1:7" ht="76.5">
      <c r="A16" t="s">
        <v>8</v>
      </c>
      <c r="B16" s="40" t="s">
        <v>135</v>
      </c>
      <c r="C16" t="s">
        <v>65</v>
      </c>
      <c r="E16" s="21" t="s">
        <v>131</v>
      </c>
      <c r="F16" s="20" t="s">
        <v>136</v>
      </c>
      <c r="G16" s="45" t="str">
        <f t="shared" si="0"/>
        <v>dim_xparameter_class_item</v>
      </c>
    </row>
    <row r="17" spans="1:7" ht="76.5">
      <c r="A17" t="s">
        <v>8</v>
      </c>
      <c r="B17" s="40" t="s">
        <v>137</v>
      </c>
      <c r="C17" t="s">
        <v>65</v>
      </c>
      <c r="E17" s="21" t="s">
        <v>131</v>
      </c>
      <c r="F17" s="20" t="s">
        <v>138</v>
      </c>
      <c r="G17" s="45" t="str">
        <f t="shared" si="0"/>
        <v>dim_xparameter_class_item</v>
      </c>
    </row>
    <row r="18" spans="1:7" ht="76.5">
      <c r="A18" t="s">
        <v>8</v>
      </c>
      <c r="B18" s="40" t="s">
        <v>139</v>
      </c>
      <c r="C18" t="s">
        <v>65</v>
      </c>
      <c r="E18" s="21" t="s">
        <v>131</v>
      </c>
      <c r="F18" s="20" t="s">
        <v>140</v>
      </c>
      <c r="G18" s="45" t="str">
        <f t="shared" si="0"/>
        <v>dim_xparameter_class_item</v>
      </c>
    </row>
    <row r="19" spans="1:7">
      <c r="A19" t="s">
        <v>8</v>
      </c>
      <c r="B19" t="s">
        <v>154</v>
      </c>
      <c r="C19" t="s">
        <v>155</v>
      </c>
      <c r="E19" s="11" t="s">
        <v>156</v>
      </c>
      <c r="F19" s="13">
        <v>43667.547708333332</v>
      </c>
    </row>
    <row r="20" spans="1:7" ht="45.75">
      <c r="A20" t="s">
        <v>8</v>
      </c>
      <c r="B20" t="s">
        <v>151</v>
      </c>
      <c r="C20" t="s">
        <v>74</v>
      </c>
      <c r="E20" s="39" t="s">
        <v>152</v>
      </c>
      <c r="F20" s="112" t="s">
        <v>153</v>
      </c>
    </row>
    <row r="21" spans="1:7" ht="30.75">
      <c r="A21" t="s">
        <v>8</v>
      </c>
      <c r="B21" s="40" t="s">
        <v>177</v>
      </c>
      <c r="C21" t="s">
        <v>74</v>
      </c>
      <c r="E21" s="15" t="s">
        <v>178</v>
      </c>
      <c r="F21" t="s">
        <v>179</v>
      </c>
    </row>
    <row r="22" spans="1:7" ht="27">
      <c r="A22" t="s">
        <v>8</v>
      </c>
      <c r="B22" t="s">
        <v>213</v>
      </c>
      <c r="C22" t="s">
        <v>155</v>
      </c>
      <c r="E22" s="53" t="s">
        <v>214</v>
      </c>
      <c r="F22" s="54">
        <v>39844.304760173611</v>
      </c>
    </row>
    <row r="23" spans="1:7" ht="121.5">
      <c r="A23" t="s">
        <v>8</v>
      </c>
      <c r="B23" t="s">
        <v>215</v>
      </c>
      <c r="C23" t="s">
        <v>74</v>
      </c>
      <c r="E23" s="55" t="s">
        <v>216</v>
      </c>
      <c r="F23" s="5" t="s">
        <v>217</v>
      </c>
    </row>
    <row r="24" spans="1:7" ht="30.75">
      <c r="A24" t="s">
        <v>8</v>
      </c>
      <c r="B24" t="s">
        <v>277</v>
      </c>
      <c r="C24" t="s">
        <v>65</v>
      </c>
      <c r="E24" s="15" t="s">
        <v>219</v>
      </c>
      <c r="F24" t="s">
        <v>220</v>
      </c>
    </row>
    <row r="25" spans="1:7" ht="30.75">
      <c r="A25" t="s">
        <v>8</v>
      </c>
      <c r="B25" t="s">
        <v>278</v>
      </c>
      <c r="C25" t="s">
        <v>65</v>
      </c>
      <c r="E25" s="15" t="s">
        <v>222</v>
      </c>
      <c r="F25">
        <v>1</v>
      </c>
    </row>
    <row r="26" spans="1:7" ht="81">
      <c r="A26" t="s">
        <v>8</v>
      </c>
      <c r="B26" t="s">
        <v>223</v>
      </c>
      <c r="C26" t="s">
        <v>74</v>
      </c>
      <c r="E26" s="55" t="s">
        <v>224</v>
      </c>
      <c r="F26" s="5" t="s">
        <v>225</v>
      </c>
    </row>
    <row r="27" spans="1:7">
      <c r="A27" t="s">
        <v>8</v>
      </c>
      <c r="B27" t="s">
        <v>279</v>
      </c>
      <c r="C27" t="s">
        <v>74</v>
      </c>
      <c r="E27" t="s">
        <v>280</v>
      </c>
    </row>
    <row r="28" spans="1:7" ht="106.5">
      <c r="A28" t="s">
        <v>8</v>
      </c>
      <c r="B28" s="40" t="s">
        <v>186</v>
      </c>
      <c r="C28" t="s">
        <v>65</v>
      </c>
      <c r="E28" s="12" t="s">
        <v>187</v>
      </c>
      <c r="F28" t="s">
        <v>188</v>
      </c>
    </row>
    <row r="29" spans="1:7" ht="106.5">
      <c r="A29" t="s">
        <v>8</v>
      </c>
      <c r="B29" s="40" t="s">
        <v>180</v>
      </c>
      <c r="C29" t="s">
        <v>65</v>
      </c>
      <c r="E29" s="31" t="s">
        <v>181</v>
      </c>
      <c r="F29" t="s">
        <v>182</v>
      </c>
    </row>
    <row r="30" spans="1:7">
      <c r="A30" t="s">
        <v>8</v>
      </c>
      <c r="B30" s="40" t="s">
        <v>233</v>
      </c>
      <c r="C30" t="s">
        <v>122</v>
      </c>
      <c r="E30" s="15" t="s">
        <v>234</v>
      </c>
      <c r="F30" t="s">
        <v>124</v>
      </c>
    </row>
    <row r="31" spans="1:7">
      <c r="A31" t="s">
        <v>8</v>
      </c>
      <c r="B31" s="40" t="s">
        <v>281</v>
      </c>
      <c r="C31" t="s">
        <v>122</v>
      </c>
      <c r="E31" s="15" t="s">
        <v>232</v>
      </c>
      <c r="F31" t="s">
        <v>124</v>
      </c>
    </row>
    <row r="32" spans="1:7" ht="30.75">
      <c r="A32" t="s">
        <v>8</v>
      </c>
      <c r="B32" s="40" t="s">
        <v>282</v>
      </c>
      <c r="C32" t="s">
        <v>155</v>
      </c>
      <c r="E32" s="8" t="s">
        <v>164</v>
      </c>
      <c r="F32" s="13">
        <v>43666.325613425928</v>
      </c>
    </row>
    <row r="33" spans="1:6" ht="45.75">
      <c r="A33" t="s">
        <v>8</v>
      </c>
      <c r="B33" t="s">
        <v>283</v>
      </c>
      <c r="C33" t="s">
        <v>122</v>
      </c>
      <c r="E33" s="113" t="s">
        <v>284</v>
      </c>
      <c r="F33" t="s">
        <v>124</v>
      </c>
    </row>
    <row r="34" spans="1:6" ht="60.75">
      <c r="A34" t="s">
        <v>8</v>
      </c>
      <c r="B34" s="48" t="s">
        <v>285</v>
      </c>
      <c r="C34" t="s">
        <v>122</v>
      </c>
      <c r="E34" s="15" t="s">
        <v>238</v>
      </c>
      <c r="F34" t="s">
        <v>124</v>
      </c>
    </row>
    <row r="35" spans="1:6" ht="60.75">
      <c r="A35" t="s">
        <v>8</v>
      </c>
      <c r="B35" s="48" t="s">
        <v>286</v>
      </c>
      <c r="C35" t="s">
        <v>122</v>
      </c>
      <c r="E35" s="15" t="s">
        <v>240</v>
      </c>
      <c r="F35" t="s">
        <v>124</v>
      </c>
    </row>
    <row r="36" spans="1:6" ht="30.75">
      <c r="A36" t="s">
        <v>8</v>
      </c>
      <c r="B36" s="48" t="s">
        <v>287</v>
      </c>
      <c r="C36" t="s">
        <v>122</v>
      </c>
      <c r="E36" s="56" t="s">
        <v>288</v>
      </c>
      <c r="F36" t="s">
        <v>124</v>
      </c>
    </row>
    <row r="37" spans="1:6">
      <c r="A37" t="s">
        <v>8</v>
      </c>
      <c r="B37" t="s">
        <v>289</v>
      </c>
      <c r="C37" t="s">
        <v>122</v>
      </c>
      <c r="E37" s="56" t="s">
        <v>290</v>
      </c>
      <c r="F37" t="s">
        <v>124</v>
      </c>
    </row>
    <row r="38" spans="1:6">
      <c r="A38" t="s">
        <v>8</v>
      </c>
      <c r="B38" t="s">
        <v>50</v>
      </c>
      <c r="C38" t="s">
        <v>74</v>
      </c>
      <c r="E38" s="15" t="s">
        <v>291</v>
      </c>
      <c r="F38" t="s">
        <v>247</v>
      </c>
    </row>
    <row r="39" spans="1:6">
      <c r="A39" t="s">
        <v>8</v>
      </c>
      <c r="B39" t="s">
        <v>292</v>
      </c>
      <c r="C39" t="s">
        <v>122</v>
      </c>
      <c r="E39" s="15" t="s">
        <v>293</v>
      </c>
      <c r="F39" t="s">
        <v>124</v>
      </c>
    </row>
    <row r="40" spans="1:6">
      <c r="A40" t="s">
        <v>8</v>
      </c>
      <c r="B40" s="40" t="s">
        <v>294</v>
      </c>
      <c r="C40" t="s">
        <v>74</v>
      </c>
      <c r="E40" s="57" t="s">
        <v>295</v>
      </c>
      <c r="F40" t="s">
        <v>252</v>
      </c>
    </row>
    <row r="41" spans="1:6" ht="30.75">
      <c r="A41" t="s">
        <v>8</v>
      </c>
      <c r="B41" s="40" t="s">
        <v>296</v>
      </c>
      <c r="C41" t="s">
        <v>155</v>
      </c>
      <c r="E41" s="56" t="s">
        <v>297</v>
      </c>
      <c r="F41" s="13">
        <v>43666.325613425928</v>
      </c>
    </row>
    <row r="42" spans="1:6" ht="30.75">
      <c r="A42" t="s">
        <v>8</v>
      </c>
      <c r="B42" s="40" t="s">
        <v>298</v>
      </c>
      <c r="C42" t="s">
        <v>155</v>
      </c>
      <c r="E42" s="15" t="s">
        <v>299</v>
      </c>
      <c r="F42" s="13">
        <v>43666.325613425928</v>
      </c>
    </row>
    <row r="43" spans="1:6" ht="30.75">
      <c r="A43" t="s">
        <v>8</v>
      </c>
      <c r="B43" s="40" t="s">
        <v>300</v>
      </c>
      <c r="C43" t="s">
        <v>155</v>
      </c>
      <c r="E43" s="56" t="s">
        <v>301</v>
      </c>
      <c r="F43" s="13">
        <v>43666.325613425928</v>
      </c>
    </row>
    <row r="44" spans="1:6" ht="45.75">
      <c r="A44" t="s">
        <v>8</v>
      </c>
      <c r="B44" s="40" t="s">
        <v>302</v>
      </c>
      <c r="C44" t="s">
        <v>155</v>
      </c>
      <c r="E44" s="15" t="s">
        <v>303</v>
      </c>
      <c r="F44" s="13">
        <v>43666.325613425928</v>
      </c>
    </row>
    <row r="45" spans="1:6" ht="30.75">
      <c r="A45" t="s">
        <v>8</v>
      </c>
      <c r="B45" s="40" t="s">
        <v>261</v>
      </c>
      <c r="C45" t="s">
        <v>155</v>
      </c>
      <c r="E45" s="15" t="s">
        <v>262</v>
      </c>
      <c r="F45" s="13">
        <v>43666.325613425928</v>
      </c>
    </row>
    <row r="46" spans="1:6" ht="30.75">
      <c r="A46" t="s">
        <v>8</v>
      </c>
      <c r="B46" s="40" t="s">
        <v>263</v>
      </c>
      <c r="C46" t="s">
        <v>155</v>
      </c>
      <c r="E46" s="15" t="s">
        <v>264</v>
      </c>
      <c r="F46" s="13">
        <v>43666.325613425928</v>
      </c>
    </row>
    <row r="47" spans="1:6" ht="30.75">
      <c r="A47" t="s">
        <v>8</v>
      </c>
      <c r="B47" s="40" t="s">
        <v>265</v>
      </c>
      <c r="C47" t="s">
        <v>155</v>
      </c>
      <c r="E47" s="15" t="s">
        <v>266</v>
      </c>
      <c r="F47" s="13">
        <v>43666.325613425928</v>
      </c>
    </row>
    <row r="48" spans="1:6" ht="30.75">
      <c r="A48" t="s">
        <v>8</v>
      </c>
      <c r="B48" s="40" t="s">
        <v>267</v>
      </c>
      <c r="C48" t="s">
        <v>155</v>
      </c>
      <c r="E48" s="15" t="s">
        <v>268</v>
      </c>
      <c r="F48" s="13">
        <v>43666.325613425928</v>
      </c>
    </row>
    <row r="49" spans="1:2">
      <c r="A49" t="s">
        <v>8</v>
      </c>
      <c r="B49" t="s">
        <v>304</v>
      </c>
    </row>
  </sheetData>
  <hyperlinks>
    <hyperlink ref="A1" location="'Table of content'!A1" display="Back to Table of content " xr:uid="{B905DD93-C20F-4D81-BE46-8D508C87ADB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CBBE5-2527-4458-8CFF-E6DD4A6FEA4A}">
  <dimension ref="A1:G22"/>
  <sheetViews>
    <sheetView topLeftCell="A19" workbookViewId="0">
      <selection activeCell="G11" sqref="G11"/>
    </sheetView>
  </sheetViews>
  <sheetFormatPr defaultRowHeight="15"/>
  <cols>
    <col min="1" max="1" width="20.140625" customWidth="1"/>
    <col min="2" max="2" width="32.28515625" customWidth="1"/>
    <col min="3" max="4" width="20.140625" customWidth="1"/>
    <col min="5" max="5" width="37.5703125" customWidth="1"/>
    <col min="6" max="8" width="20.140625" customWidth="1"/>
  </cols>
  <sheetData>
    <row r="1" spans="1:7">
      <c r="A1" s="36" t="s">
        <v>56</v>
      </c>
      <c r="B1" s="2"/>
      <c r="C1" s="1"/>
      <c r="D1" s="1"/>
      <c r="E1" s="1"/>
      <c r="F1" s="1"/>
      <c r="G1" s="1"/>
    </row>
    <row r="2" spans="1:7">
      <c r="A2" s="1"/>
      <c r="B2" s="2"/>
      <c r="C2" s="1"/>
      <c r="D2" s="1"/>
      <c r="E2" s="1"/>
      <c r="F2" s="1"/>
      <c r="G2" s="1"/>
    </row>
    <row r="3" spans="1:7" ht="19.5" customHeight="1">
      <c r="A3" s="37" t="s">
        <v>57</v>
      </c>
      <c r="B3" s="38" t="s">
        <v>58</v>
      </c>
      <c r="C3" s="41" t="s">
        <v>59</v>
      </c>
      <c r="D3" s="41" t="s">
        <v>60</v>
      </c>
      <c r="E3" s="41" t="s">
        <v>61</v>
      </c>
      <c r="F3" s="42" t="s">
        <v>62</v>
      </c>
      <c r="G3" s="58" t="s">
        <v>63</v>
      </c>
    </row>
    <row r="4" spans="1:7">
      <c r="A4" t="s">
        <v>10</v>
      </c>
      <c r="B4" t="s">
        <v>89</v>
      </c>
      <c r="C4" s="112" t="s">
        <v>305</v>
      </c>
      <c r="D4" s="112"/>
      <c r="E4" s="59" t="s">
        <v>306</v>
      </c>
      <c r="F4" s="59" t="s">
        <v>91</v>
      </c>
    </row>
    <row r="5" spans="1:7">
      <c r="A5" t="s">
        <v>10</v>
      </c>
      <c r="B5" t="s">
        <v>307</v>
      </c>
      <c r="C5" s="112" t="s">
        <v>308</v>
      </c>
      <c r="D5" s="112"/>
      <c r="E5" s="59" t="s">
        <v>309</v>
      </c>
      <c r="F5" s="60" t="s">
        <v>310</v>
      </c>
    </row>
    <row r="6" spans="1:7">
      <c r="A6" t="s">
        <v>10</v>
      </c>
      <c r="B6" t="s">
        <v>311</v>
      </c>
      <c r="C6" s="112" t="s">
        <v>308</v>
      </c>
      <c r="D6" s="112"/>
      <c r="E6" s="59" t="s">
        <v>312</v>
      </c>
      <c r="F6" s="60" t="s">
        <v>313</v>
      </c>
    </row>
    <row r="7" spans="1:7">
      <c r="A7" t="s">
        <v>10</v>
      </c>
      <c r="B7" t="s">
        <v>314</v>
      </c>
      <c r="C7" s="112" t="s">
        <v>308</v>
      </c>
      <c r="D7" s="112"/>
      <c r="E7" s="59" t="s">
        <v>315</v>
      </c>
      <c r="F7" s="59" t="s">
        <v>316</v>
      </c>
    </row>
    <row r="8" spans="1:7">
      <c r="A8" t="s">
        <v>10</v>
      </c>
      <c r="B8" t="s">
        <v>95</v>
      </c>
      <c r="C8" s="112" t="s">
        <v>308</v>
      </c>
      <c r="D8" s="112"/>
      <c r="E8" s="59" t="s">
        <v>317</v>
      </c>
      <c r="F8" s="60" t="s">
        <v>318</v>
      </c>
    </row>
    <row r="9" spans="1:7">
      <c r="A9" t="s">
        <v>10</v>
      </c>
      <c r="B9" t="s">
        <v>92</v>
      </c>
      <c r="C9" s="112" t="s">
        <v>305</v>
      </c>
      <c r="D9" s="112"/>
      <c r="E9" s="59" t="s">
        <v>319</v>
      </c>
      <c r="F9" s="59" t="s">
        <v>320</v>
      </c>
    </row>
    <row r="10" spans="1:7">
      <c r="A10" t="s">
        <v>10</v>
      </c>
      <c r="B10" t="s">
        <v>210</v>
      </c>
      <c r="C10" s="112" t="s">
        <v>308</v>
      </c>
      <c r="D10" s="112" t="s">
        <v>321</v>
      </c>
      <c r="E10" s="61" t="s">
        <v>322</v>
      </c>
      <c r="F10" s="62" t="s">
        <v>323</v>
      </c>
    </row>
    <row r="11" spans="1:7" ht="45.75">
      <c r="A11" s="1" t="s">
        <v>10</v>
      </c>
      <c r="B11" t="s">
        <v>110</v>
      </c>
      <c r="C11" t="s">
        <v>74</v>
      </c>
      <c r="E11" s="8" t="s">
        <v>111</v>
      </c>
      <c r="F11" t="s">
        <v>112</v>
      </c>
      <c r="G11" s="45" t="str">
        <f>HYPERLINK("#dim_operating_system!B4","dim_operating_system")</f>
        <v>dim_operating_system</v>
      </c>
    </row>
    <row r="12" spans="1:7" ht="60.75">
      <c r="A12" s="1" t="s">
        <v>10</v>
      </c>
      <c r="B12" t="s">
        <v>107</v>
      </c>
      <c r="C12" t="s">
        <v>74</v>
      </c>
      <c r="E12" s="8" t="s">
        <v>108</v>
      </c>
      <c r="F12" t="s">
        <v>109</v>
      </c>
      <c r="G12" s="45" t="str">
        <f>HYPERLINK("#dim_browser!B4","dim_browser")</f>
        <v>dim_browser</v>
      </c>
    </row>
    <row r="13" spans="1:7" ht="110.25" customHeight="1">
      <c r="A13" s="1" t="s">
        <v>10</v>
      </c>
      <c r="B13" s="15" t="s">
        <v>148</v>
      </c>
      <c r="C13" t="s">
        <v>65</v>
      </c>
      <c r="E13" s="15" t="s">
        <v>149</v>
      </c>
      <c r="F13" s="9" t="s">
        <v>150</v>
      </c>
      <c r="G13" s="45" t="str">
        <f>HYPERLINK("#dim_promotion!B4","dim_promotion")</f>
        <v>dim_promotion</v>
      </c>
    </row>
    <row r="14" spans="1:7" ht="27">
      <c r="A14" t="s">
        <v>10</v>
      </c>
      <c r="B14" t="s">
        <v>324</v>
      </c>
      <c r="C14" s="112" t="s">
        <v>65</v>
      </c>
      <c r="D14" s="112"/>
      <c r="E14" s="61" t="s">
        <v>325</v>
      </c>
      <c r="F14" s="62" t="s">
        <v>326</v>
      </c>
    </row>
    <row r="15" spans="1:7" ht="27">
      <c r="A15" t="s">
        <v>10</v>
      </c>
      <c r="B15" t="s">
        <v>327</v>
      </c>
      <c r="C15" s="112" t="s">
        <v>65</v>
      </c>
      <c r="D15" s="112"/>
      <c r="E15" s="61" t="s">
        <v>328</v>
      </c>
      <c r="F15" s="60" t="s">
        <v>329</v>
      </c>
    </row>
    <row r="16" spans="1:7" ht="27">
      <c r="A16" t="s">
        <v>10</v>
      </c>
      <c r="B16" t="s">
        <v>330</v>
      </c>
      <c r="C16" s="112" t="s">
        <v>65</v>
      </c>
      <c r="D16" s="112"/>
      <c r="E16" s="61" t="s">
        <v>331</v>
      </c>
      <c r="F16" s="63" t="s">
        <v>332</v>
      </c>
    </row>
    <row r="17" spans="1:6" ht="27">
      <c r="A17" t="s">
        <v>10</v>
      </c>
      <c r="B17" s="15" t="s">
        <v>333</v>
      </c>
      <c r="C17" s="112" t="s">
        <v>334</v>
      </c>
      <c r="D17" s="112"/>
      <c r="E17" s="61" t="s">
        <v>335</v>
      </c>
      <c r="F17" s="62" t="s">
        <v>336</v>
      </c>
    </row>
    <row r="18" spans="1:6" ht="121.5">
      <c r="A18" t="s">
        <v>10</v>
      </c>
      <c r="B18" t="s">
        <v>130</v>
      </c>
      <c r="C18" s="112" t="s">
        <v>202</v>
      </c>
      <c r="D18" s="112"/>
      <c r="E18" s="64" t="s">
        <v>131</v>
      </c>
      <c r="F18" s="60" t="s">
        <v>132</v>
      </c>
    </row>
    <row r="19" spans="1:6" ht="121.5">
      <c r="A19" t="s">
        <v>10</v>
      </c>
      <c r="B19" t="s">
        <v>133</v>
      </c>
      <c r="C19" s="112" t="s">
        <v>202</v>
      </c>
      <c r="D19" s="112"/>
      <c r="E19" s="64" t="s">
        <v>131</v>
      </c>
      <c r="F19" s="60" t="s">
        <v>134</v>
      </c>
    </row>
    <row r="20" spans="1:6" ht="121.5">
      <c r="A20" t="s">
        <v>10</v>
      </c>
      <c r="B20" t="s">
        <v>135</v>
      </c>
      <c r="C20" s="112" t="s">
        <v>202</v>
      </c>
      <c r="D20" s="112"/>
      <c r="E20" s="64" t="s">
        <v>131</v>
      </c>
      <c r="F20" s="60" t="s">
        <v>136</v>
      </c>
    </row>
    <row r="21" spans="1:6" ht="121.5">
      <c r="A21" t="s">
        <v>10</v>
      </c>
      <c r="B21" t="s">
        <v>137</v>
      </c>
      <c r="C21" s="112" t="s">
        <v>202</v>
      </c>
      <c r="D21" s="112"/>
      <c r="E21" s="64" t="s">
        <v>131</v>
      </c>
      <c r="F21" s="60" t="s">
        <v>138</v>
      </c>
    </row>
    <row r="22" spans="1:6" ht="121.5">
      <c r="A22" t="s">
        <v>10</v>
      </c>
      <c r="B22" t="s">
        <v>139</v>
      </c>
      <c r="C22" s="112" t="s">
        <v>202</v>
      </c>
      <c r="D22" s="112"/>
      <c r="E22" s="64" t="s">
        <v>131</v>
      </c>
      <c r="F22" s="60" t="s">
        <v>140</v>
      </c>
    </row>
  </sheetData>
  <hyperlinks>
    <hyperlink ref="A1" location="'Table of content'!A1" display="Back to Table of content " xr:uid="{AE2F42AB-2501-40FD-A77B-82A7D936E375}"/>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571B2-A275-462D-81AC-1C5046E4E82C}">
  <dimension ref="A1:G9"/>
  <sheetViews>
    <sheetView workbookViewId="0">
      <selection activeCell="G45" sqref="G45"/>
    </sheetView>
  </sheetViews>
  <sheetFormatPr defaultRowHeight="15"/>
  <cols>
    <col min="1" max="1" width="15.5703125" customWidth="1"/>
    <col min="2" max="2" width="16.85546875" customWidth="1"/>
    <col min="3" max="3" width="17.85546875" customWidth="1"/>
    <col min="4" max="4" width="13.5703125" customWidth="1"/>
    <col min="5" max="5" width="23.85546875" customWidth="1"/>
    <col min="6" max="6" width="28.5703125" customWidth="1"/>
    <col min="7" max="7" width="16" customWidth="1"/>
    <col min="8" max="10" width="23.85546875" customWidth="1"/>
  </cols>
  <sheetData>
    <row r="1" spans="1:7">
      <c r="A1" s="36" t="s">
        <v>56</v>
      </c>
      <c r="B1" s="2"/>
      <c r="C1" s="1"/>
      <c r="D1" s="1"/>
      <c r="E1" s="1"/>
      <c r="F1" s="1"/>
      <c r="G1" s="1"/>
    </row>
    <row r="2" spans="1:7">
      <c r="A2" s="1"/>
      <c r="B2" s="2"/>
      <c r="C2" s="1"/>
      <c r="D2" s="1"/>
      <c r="E2" s="1"/>
      <c r="F2" s="1"/>
      <c r="G2" s="1"/>
    </row>
    <row r="3" spans="1:7" ht="18.75" customHeight="1">
      <c r="A3" s="37" t="s">
        <v>57</v>
      </c>
      <c r="B3" s="38" t="s">
        <v>58</v>
      </c>
      <c r="C3" s="41" t="s">
        <v>59</v>
      </c>
      <c r="D3" s="41" t="s">
        <v>60</v>
      </c>
      <c r="E3" s="41" t="s">
        <v>61</v>
      </c>
      <c r="F3" s="42" t="s">
        <v>62</v>
      </c>
      <c r="G3" s="58" t="s">
        <v>63</v>
      </c>
    </row>
    <row r="4" spans="1:7">
      <c r="A4" s="6" t="s">
        <v>12</v>
      </c>
      <c r="B4" t="s">
        <v>311</v>
      </c>
      <c r="C4" t="s">
        <v>308</v>
      </c>
      <c r="E4" t="s">
        <v>312</v>
      </c>
      <c r="F4" s="65" t="s">
        <v>313</v>
      </c>
    </row>
    <row r="5" spans="1:7">
      <c r="A5" s="6" t="s">
        <v>12</v>
      </c>
      <c r="B5" t="s">
        <v>337</v>
      </c>
      <c r="C5" t="s">
        <v>308</v>
      </c>
      <c r="E5" s="66" t="s">
        <v>338</v>
      </c>
      <c r="F5" s="65" t="s">
        <v>339</v>
      </c>
    </row>
    <row r="6" spans="1:7">
      <c r="A6" s="6" t="s">
        <v>12</v>
      </c>
      <c r="B6" t="s">
        <v>340</v>
      </c>
      <c r="C6" t="s">
        <v>308</v>
      </c>
      <c r="E6" t="s">
        <v>341</v>
      </c>
      <c r="F6" s="65" t="s">
        <v>342</v>
      </c>
    </row>
    <row r="7" spans="1:7">
      <c r="A7" s="6" t="s">
        <v>12</v>
      </c>
      <c r="B7" t="s">
        <v>343</v>
      </c>
      <c r="C7" t="s">
        <v>308</v>
      </c>
      <c r="E7" t="s">
        <v>344</v>
      </c>
      <c r="F7" s="65" t="s">
        <v>345</v>
      </c>
    </row>
    <row r="8" spans="1:7" ht="269.25">
      <c r="A8" s="6" t="s">
        <v>12</v>
      </c>
      <c r="B8" t="s">
        <v>346</v>
      </c>
      <c r="C8" t="s">
        <v>308</v>
      </c>
      <c r="E8" s="57" t="s">
        <v>347</v>
      </c>
      <c r="F8" s="65" t="s">
        <v>348</v>
      </c>
    </row>
    <row r="9" spans="1:7" ht="161.25">
      <c r="A9" s="6" t="s">
        <v>12</v>
      </c>
      <c r="B9" s="47" t="s">
        <v>349</v>
      </c>
      <c r="C9" t="s">
        <v>308</v>
      </c>
      <c r="E9" s="67" t="s">
        <v>350</v>
      </c>
      <c r="F9" s="68" t="s">
        <v>351</v>
      </c>
    </row>
  </sheetData>
  <hyperlinks>
    <hyperlink ref="A1" location="'Table of content'!A1" display="Back to Table of content " xr:uid="{90DC8D1A-118F-4D00-BF5C-4DAA4638059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06DB1-95B5-46D1-AEB8-386E535B7BBF}">
  <dimension ref="A1:G19"/>
  <sheetViews>
    <sheetView topLeftCell="A7" workbookViewId="0">
      <selection activeCell="B33" sqref="B33"/>
    </sheetView>
  </sheetViews>
  <sheetFormatPr defaultRowHeight="15"/>
  <cols>
    <col min="1" max="1" width="20" customWidth="1"/>
    <col min="2" max="2" width="43.42578125" customWidth="1"/>
    <col min="3" max="3" width="16.85546875" customWidth="1"/>
    <col min="4" max="4" width="9.42578125" customWidth="1"/>
    <col min="5" max="5" width="37.28515625" customWidth="1"/>
    <col min="6" max="10" width="27.140625" customWidth="1"/>
  </cols>
  <sheetData>
    <row r="1" spans="1:7">
      <c r="A1" s="36" t="s">
        <v>56</v>
      </c>
      <c r="B1" s="2"/>
      <c r="C1" s="1"/>
      <c r="D1" s="1"/>
      <c r="E1" s="1"/>
      <c r="F1" s="1"/>
      <c r="G1" s="1"/>
    </row>
    <row r="2" spans="1:7">
      <c r="A2" s="1"/>
      <c r="B2" s="2"/>
      <c r="C2" s="1"/>
      <c r="D2" s="1"/>
      <c r="E2" s="1"/>
      <c r="F2" s="1"/>
      <c r="G2" s="1"/>
    </row>
    <row r="3" spans="1:7" ht="24" customHeight="1">
      <c r="A3" s="37" t="s">
        <v>57</v>
      </c>
      <c r="B3" s="52" t="s">
        <v>58</v>
      </c>
      <c r="C3" s="52" t="s">
        <v>59</v>
      </c>
      <c r="D3" s="52" t="s">
        <v>60</v>
      </c>
      <c r="E3" s="38" t="s">
        <v>61</v>
      </c>
      <c r="F3" s="37" t="s">
        <v>62</v>
      </c>
      <c r="G3" s="78" t="s">
        <v>63</v>
      </c>
    </row>
    <row r="4" spans="1:7">
      <c r="A4" s="51" t="s">
        <v>44</v>
      </c>
      <c r="B4" t="s">
        <v>128</v>
      </c>
      <c r="C4" t="s">
        <v>65</v>
      </c>
      <c r="F4">
        <v>158051</v>
      </c>
    </row>
    <row r="5" spans="1:7" ht="30.75">
      <c r="A5" s="51" t="s">
        <v>44</v>
      </c>
      <c r="B5" t="s">
        <v>210</v>
      </c>
      <c r="C5" t="s">
        <v>65</v>
      </c>
      <c r="E5" s="15" t="s">
        <v>352</v>
      </c>
      <c r="F5" t="s">
        <v>353</v>
      </c>
    </row>
    <row r="6" spans="1:7" ht="30.75">
      <c r="A6" s="51" t="s">
        <v>44</v>
      </c>
      <c r="B6" t="s">
        <v>354</v>
      </c>
      <c r="C6" t="s">
        <v>65</v>
      </c>
      <c r="E6" s="15" t="s">
        <v>355</v>
      </c>
      <c r="F6">
        <v>3</v>
      </c>
    </row>
    <row r="7" spans="1:7" ht="60.75">
      <c r="A7" s="51" t="s">
        <v>44</v>
      </c>
      <c r="B7" s="51" t="s">
        <v>356</v>
      </c>
      <c r="C7" t="s">
        <v>122</v>
      </c>
      <c r="E7" s="15" t="s">
        <v>357</v>
      </c>
      <c r="F7" t="s">
        <v>124</v>
      </c>
    </row>
    <row r="8" spans="1:7" ht="30.75">
      <c r="A8" s="51" t="s">
        <v>44</v>
      </c>
      <c r="B8" t="s">
        <v>358</v>
      </c>
      <c r="C8" t="s">
        <v>74</v>
      </c>
      <c r="E8" s="15" t="s">
        <v>359</v>
      </c>
      <c r="F8" t="s">
        <v>360</v>
      </c>
    </row>
    <row r="9" spans="1:7" ht="45.75">
      <c r="A9" s="51" t="s">
        <v>44</v>
      </c>
      <c r="B9" s="51" t="s">
        <v>361</v>
      </c>
      <c r="C9" t="s">
        <v>74</v>
      </c>
      <c r="E9" s="15" t="s">
        <v>362</v>
      </c>
      <c r="F9" t="s">
        <v>363</v>
      </c>
    </row>
    <row r="10" spans="1:7" ht="65.25" customHeight="1">
      <c r="A10" s="51" t="s">
        <v>44</v>
      </c>
      <c r="B10" s="51" t="s">
        <v>364</v>
      </c>
      <c r="C10" t="s">
        <v>74</v>
      </c>
      <c r="E10" s="72" t="s">
        <v>365</v>
      </c>
      <c r="F10" s="5" t="s">
        <v>366</v>
      </c>
    </row>
    <row r="11" spans="1:7">
      <c r="A11" s="51" t="s">
        <v>44</v>
      </c>
      <c r="B11" s="51" t="s">
        <v>367</v>
      </c>
      <c r="C11" t="s">
        <v>74</v>
      </c>
      <c r="E11" s="5" t="s">
        <v>368</v>
      </c>
      <c r="F11" s="65" t="s">
        <v>369</v>
      </c>
    </row>
    <row r="12" spans="1:7">
      <c r="A12" s="51" t="s">
        <v>44</v>
      </c>
      <c r="B12" s="51" t="s">
        <v>370</v>
      </c>
      <c r="C12" t="s">
        <v>74</v>
      </c>
      <c r="E12" s="5" t="s">
        <v>371</v>
      </c>
      <c r="F12" s="65" t="s">
        <v>372</v>
      </c>
    </row>
    <row r="13" spans="1:7" ht="30.75">
      <c r="A13" s="51" t="s">
        <v>44</v>
      </c>
      <c r="B13" t="s">
        <v>373</v>
      </c>
      <c r="C13" t="s">
        <v>74</v>
      </c>
      <c r="E13" s="15" t="s">
        <v>374</v>
      </c>
      <c r="F13" t="s">
        <v>375</v>
      </c>
    </row>
    <row r="14" spans="1:7" ht="30.75">
      <c r="A14" s="51" t="s">
        <v>44</v>
      </c>
      <c r="B14" t="s">
        <v>376</v>
      </c>
      <c r="C14" t="s">
        <v>122</v>
      </c>
      <c r="E14" s="15" t="s">
        <v>377</v>
      </c>
      <c r="F14" t="s">
        <v>378</v>
      </c>
    </row>
    <row r="15" spans="1:7">
      <c r="A15" s="51" t="s">
        <v>44</v>
      </c>
      <c r="B15" s="51" t="s">
        <v>89</v>
      </c>
      <c r="C15" t="s">
        <v>65</v>
      </c>
      <c r="E15" t="s">
        <v>90</v>
      </c>
      <c r="F15" t="s">
        <v>91</v>
      </c>
    </row>
    <row r="16" spans="1:7" ht="40.5">
      <c r="A16" s="51" t="s">
        <v>44</v>
      </c>
      <c r="B16" s="51" t="s">
        <v>379</v>
      </c>
      <c r="C16" t="s">
        <v>74</v>
      </c>
      <c r="D16">
        <v>100</v>
      </c>
      <c r="E16" s="72" t="s">
        <v>380</v>
      </c>
      <c r="F16" s="5">
        <v>100</v>
      </c>
    </row>
    <row r="17" spans="1:6">
      <c r="A17" t="s">
        <v>44</v>
      </c>
      <c r="B17" t="s">
        <v>381</v>
      </c>
      <c r="C17" t="s">
        <v>74</v>
      </c>
      <c r="E17" t="s">
        <v>382</v>
      </c>
    </row>
    <row r="18" spans="1:6" ht="30.75">
      <c r="A18" s="51" t="s">
        <v>44</v>
      </c>
      <c r="B18" t="s">
        <v>383</v>
      </c>
      <c r="C18" t="s">
        <v>74</v>
      </c>
      <c r="E18" s="15" t="s">
        <v>384</v>
      </c>
    </row>
    <row r="19" spans="1:6" ht="45.75">
      <c r="A19" t="s">
        <v>44</v>
      </c>
      <c r="B19" t="s">
        <v>385</v>
      </c>
      <c r="C19" t="s">
        <v>122</v>
      </c>
      <c r="E19" s="15" t="s">
        <v>386</v>
      </c>
      <c r="F19" t="s">
        <v>387</v>
      </c>
    </row>
  </sheetData>
  <hyperlinks>
    <hyperlink ref="A1" location="'Table of content'!A1" display="Back to Table of content " xr:uid="{A1379AF8-12CD-4FB3-840A-81B4AA0BBFA8}"/>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C6640-56B3-47E2-AD7A-9AB016F3A8CF}">
  <dimension ref="A1:G7"/>
  <sheetViews>
    <sheetView workbookViewId="0">
      <selection sqref="A1:G3"/>
    </sheetView>
  </sheetViews>
  <sheetFormatPr defaultRowHeight="15"/>
  <cols>
    <col min="1" max="2" width="23.140625" customWidth="1"/>
    <col min="3" max="3" width="15.42578125" customWidth="1"/>
    <col min="4" max="4" width="11.7109375" customWidth="1"/>
    <col min="5" max="5" width="37.42578125" customWidth="1"/>
    <col min="6" max="8" width="23.140625" customWidth="1"/>
  </cols>
  <sheetData>
    <row r="1" spans="1:7">
      <c r="A1" s="36" t="s">
        <v>56</v>
      </c>
      <c r="B1" s="2"/>
      <c r="C1" s="1"/>
      <c r="D1" s="1"/>
      <c r="E1" s="1"/>
      <c r="F1" s="1"/>
      <c r="G1" s="1"/>
    </row>
    <row r="2" spans="1:7">
      <c r="A2" s="1"/>
      <c r="B2" s="2"/>
      <c r="C2" s="1"/>
      <c r="D2" s="1"/>
      <c r="E2" s="1"/>
      <c r="F2" s="1"/>
      <c r="G2" s="1"/>
    </row>
    <row r="3" spans="1:7" ht="22.5" customHeight="1">
      <c r="A3" s="37" t="s">
        <v>57</v>
      </c>
      <c r="B3" s="38" t="s">
        <v>58</v>
      </c>
      <c r="C3" s="38" t="s">
        <v>59</v>
      </c>
      <c r="D3" s="38" t="s">
        <v>60</v>
      </c>
      <c r="E3" s="38" t="s">
        <v>61</v>
      </c>
      <c r="F3" s="37" t="s">
        <v>62</v>
      </c>
      <c r="G3" s="38" t="s">
        <v>63</v>
      </c>
    </row>
    <row r="4" spans="1:7">
      <c r="A4" t="s">
        <v>14</v>
      </c>
      <c r="B4" t="s">
        <v>107</v>
      </c>
      <c r="C4" t="s">
        <v>65</v>
      </c>
      <c r="E4" t="s">
        <v>388</v>
      </c>
      <c r="F4" s="69" t="s">
        <v>167</v>
      </c>
    </row>
    <row r="5" spans="1:7" ht="30.75">
      <c r="A5" t="s">
        <v>14</v>
      </c>
      <c r="B5" t="s">
        <v>389</v>
      </c>
      <c r="C5" t="s">
        <v>74</v>
      </c>
      <c r="E5" s="15" t="s">
        <v>390</v>
      </c>
      <c r="F5" s="69" t="s">
        <v>391</v>
      </c>
    </row>
    <row r="6" spans="1:7" ht="45.75">
      <c r="A6" t="s">
        <v>14</v>
      </c>
      <c r="B6" t="s">
        <v>392</v>
      </c>
      <c r="C6" t="s">
        <v>74</v>
      </c>
      <c r="E6" s="15" t="s">
        <v>393</v>
      </c>
      <c r="F6" s="70" t="s">
        <v>394</v>
      </c>
    </row>
    <row r="7" spans="1:7">
      <c r="A7" t="s">
        <v>14</v>
      </c>
      <c r="B7" t="s">
        <v>395</v>
      </c>
      <c r="C7" t="s">
        <v>74</v>
      </c>
      <c r="E7" t="s">
        <v>396</v>
      </c>
      <c r="F7" s="69" t="s">
        <v>391</v>
      </c>
    </row>
  </sheetData>
  <hyperlinks>
    <hyperlink ref="A1" location="'Table of content'!A1" display="Back to Table of content " xr:uid="{12C5C09C-11FE-4EB1-AC50-B51D6BEA60D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47BD2-81FD-4E8B-944F-14FEE5C44F12}">
  <dimension ref="A1:G8"/>
  <sheetViews>
    <sheetView workbookViewId="0">
      <selection activeCell="C8" sqref="C8"/>
    </sheetView>
  </sheetViews>
  <sheetFormatPr defaultRowHeight="15"/>
  <cols>
    <col min="1" max="3" width="19.42578125" customWidth="1"/>
    <col min="4" max="4" width="9.85546875" customWidth="1"/>
    <col min="5" max="5" width="25.42578125" customWidth="1"/>
    <col min="6" max="9" width="19.42578125" customWidth="1"/>
  </cols>
  <sheetData>
    <row r="1" spans="1:7">
      <c r="A1" s="36" t="s">
        <v>56</v>
      </c>
      <c r="B1" s="2"/>
      <c r="C1" s="1"/>
      <c r="D1" s="1"/>
      <c r="E1" s="1"/>
      <c r="F1" s="1"/>
      <c r="G1" s="1"/>
    </row>
    <row r="2" spans="1:7">
      <c r="A2" s="1"/>
      <c r="B2" s="2"/>
      <c r="C2" s="1"/>
      <c r="D2" s="1"/>
      <c r="E2" s="1"/>
      <c r="F2" s="1"/>
      <c r="G2" s="1"/>
    </row>
    <row r="3" spans="1:7" ht="23.25" customHeight="1">
      <c r="A3" s="37" t="s">
        <v>57</v>
      </c>
      <c r="B3" s="38" t="s">
        <v>58</v>
      </c>
      <c r="C3" s="38" t="s">
        <v>59</v>
      </c>
      <c r="D3" s="38" t="s">
        <v>60</v>
      </c>
      <c r="E3" s="41" t="s">
        <v>61</v>
      </c>
      <c r="F3" s="42" t="s">
        <v>62</v>
      </c>
      <c r="G3" s="38" t="s">
        <v>63</v>
      </c>
    </row>
    <row r="4" spans="1:7" ht="30.75">
      <c r="A4" t="s">
        <v>16</v>
      </c>
      <c r="B4" t="s">
        <v>314</v>
      </c>
      <c r="C4" t="s">
        <v>74</v>
      </c>
      <c r="E4" s="15" t="s">
        <v>315</v>
      </c>
      <c r="F4" s="11" t="s">
        <v>316</v>
      </c>
    </row>
    <row r="5" spans="1:7" ht="30.75">
      <c r="A5" t="s">
        <v>16</v>
      </c>
      <c r="B5" t="s">
        <v>397</v>
      </c>
      <c r="C5" t="s">
        <v>74</v>
      </c>
      <c r="E5" s="15" t="s">
        <v>398</v>
      </c>
      <c r="F5" s="11" t="s">
        <v>399</v>
      </c>
    </row>
    <row r="6" spans="1:7" ht="27">
      <c r="A6" t="s">
        <v>16</v>
      </c>
      <c r="B6" t="s">
        <v>400</v>
      </c>
      <c r="C6" t="s">
        <v>74</v>
      </c>
      <c r="E6" s="57" t="s">
        <v>401</v>
      </c>
      <c r="F6" s="65" t="s">
        <v>402</v>
      </c>
    </row>
    <row r="7" spans="1:7" ht="27">
      <c r="A7" t="s">
        <v>16</v>
      </c>
      <c r="B7" t="s">
        <v>340</v>
      </c>
      <c r="C7" t="s">
        <v>74</v>
      </c>
      <c r="E7" s="71" t="s">
        <v>403</v>
      </c>
      <c r="F7" s="5" t="s">
        <v>404</v>
      </c>
    </row>
    <row r="8" spans="1:7" ht="40.5">
      <c r="A8" t="s">
        <v>16</v>
      </c>
      <c r="B8" t="s">
        <v>405</v>
      </c>
      <c r="C8" t="s">
        <v>74</v>
      </c>
      <c r="E8" s="72" t="s">
        <v>406</v>
      </c>
      <c r="F8">
        <v>2</v>
      </c>
    </row>
  </sheetData>
  <hyperlinks>
    <hyperlink ref="A1" location="'Table of content'!A1" display="Back to Table of content " xr:uid="{A2BD1071-8CC5-4318-9F75-DBBF8E0C1E1B}"/>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01361-6730-49CE-AFF4-6CC90083F045}">
  <dimension ref="A1:G6"/>
  <sheetViews>
    <sheetView workbookViewId="0">
      <selection activeCell="AJ78" sqref="AJ78"/>
    </sheetView>
  </sheetViews>
  <sheetFormatPr defaultRowHeight="15"/>
  <cols>
    <col min="1" max="2" width="25.85546875" customWidth="1"/>
    <col min="3" max="3" width="14.7109375" customWidth="1"/>
    <col min="4" max="4" width="9.140625" customWidth="1"/>
    <col min="5" max="7" width="25.85546875" customWidth="1"/>
  </cols>
  <sheetData>
    <row r="1" spans="1:7">
      <c r="A1" s="36" t="s">
        <v>56</v>
      </c>
      <c r="B1" s="2"/>
      <c r="C1" s="1"/>
      <c r="D1" s="1"/>
      <c r="E1" s="1"/>
      <c r="F1" s="1"/>
      <c r="G1" s="1"/>
    </row>
    <row r="2" spans="1:7">
      <c r="A2" s="1"/>
      <c r="B2" s="2"/>
      <c r="C2" s="1"/>
      <c r="D2" s="1"/>
      <c r="E2" s="1"/>
      <c r="F2" s="1"/>
      <c r="G2" s="1"/>
    </row>
    <row r="3" spans="1:7" ht="23.25" customHeight="1">
      <c r="A3" s="37" t="s">
        <v>57</v>
      </c>
      <c r="B3" s="38" t="s">
        <v>58</v>
      </c>
      <c r="C3" s="38" t="s">
        <v>59</v>
      </c>
      <c r="D3" s="38" t="s">
        <v>60</v>
      </c>
      <c r="E3" s="41" t="s">
        <v>61</v>
      </c>
      <c r="F3" s="42" t="s">
        <v>62</v>
      </c>
      <c r="G3" s="38" t="s">
        <v>63</v>
      </c>
    </row>
    <row r="4" spans="1:7" ht="27">
      <c r="A4" t="s">
        <v>18</v>
      </c>
      <c r="B4" s="11" t="s">
        <v>307</v>
      </c>
      <c r="C4" t="s">
        <v>74</v>
      </c>
      <c r="E4" s="72" t="s">
        <v>309</v>
      </c>
      <c r="F4" s="65" t="s">
        <v>310</v>
      </c>
    </row>
    <row r="5" spans="1:7" ht="27">
      <c r="A5" t="s">
        <v>18</v>
      </c>
      <c r="B5" s="11" t="s">
        <v>407</v>
      </c>
      <c r="C5" t="s">
        <v>74</v>
      </c>
      <c r="E5" s="72" t="s">
        <v>408</v>
      </c>
      <c r="F5" s="65" t="s">
        <v>409</v>
      </c>
    </row>
    <row r="6" spans="1:7" ht="27">
      <c r="A6" t="s">
        <v>18</v>
      </c>
      <c r="B6" s="11" t="s">
        <v>340</v>
      </c>
      <c r="C6" t="s">
        <v>74</v>
      </c>
      <c r="E6" s="72" t="s">
        <v>410</v>
      </c>
      <c r="F6" s="65" t="s">
        <v>411</v>
      </c>
    </row>
  </sheetData>
  <hyperlinks>
    <hyperlink ref="A1" location="'Table of content'!A1" display="Back to Table of content " xr:uid="{EFB15AB6-EB69-4DF2-B01E-AAE4C8118DA4}"/>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A9A49-7A12-4999-A692-5B938E674A12}">
  <dimension ref="A1:G7"/>
  <sheetViews>
    <sheetView workbookViewId="0"/>
  </sheetViews>
  <sheetFormatPr defaultRowHeight="15"/>
  <cols>
    <col min="1" max="1" width="21.7109375" customWidth="1"/>
    <col min="2" max="2" width="26" customWidth="1"/>
    <col min="3" max="3" width="14.7109375" customWidth="1"/>
    <col min="4" max="4" width="10.140625" customWidth="1"/>
    <col min="5" max="10" width="27.42578125" customWidth="1"/>
  </cols>
  <sheetData>
    <row r="1" spans="1:7">
      <c r="A1" s="36" t="s">
        <v>56</v>
      </c>
      <c r="B1" s="2"/>
      <c r="C1" s="1"/>
      <c r="D1" s="1"/>
      <c r="E1" s="1"/>
      <c r="F1" s="1"/>
      <c r="G1" s="1"/>
    </row>
    <row r="2" spans="1:7">
      <c r="A2" s="1"/>
      <c r="B2" s="2"/>
      <c r="C2" s="1"/>
      <c r="D2" s="1"/>
      <c r="E2" s="1"/>
      <c r="F2" s="1"/>
      <c r="G2" s="1"/>
    </row>
    <row r="3" spans="1:7" ht="22.5" customHeight="1">
      <c r="A3" s="37" t="s">
        <v>57</v>
      </c>
      <c r="B3" s="38" t="s">
        <v>58</v>
      </c>
      <c r="C3" s="38" t="s">
        <v>59</v>
      </c>
      <c r="D3" s="38" t="s">
        <v>60</v>
      </c>
      <c r="E3" s="41" t="s">
        <v>61</v>
      </c>
      <c r="F3" s="42" t="s">
        <v>62</v>
      </c>
      <c r="G3" s="38" t="s">
        <v>63</v>
      </c>
    </row>
    <row r="4" spans="1:7">
      <c r="A4" t="s">
        <v>20</v>
      </c>
      <c r="B4" t="s">
        <v>110</v>
      </c>
      <c r="C4" t="s">
        <v>65</v>
      </c>
      <c r="E4" t="s">
        <v>388</v>
      </c>
      <c r="F4" t="s">
        <v>167</v>
      </c>
    </row>
    <row r="5" spans="1:7" ht="30.75">
      <c r="A5" t="s">
        <v>20</v>
      </c>
      <c r="B5" t="s">
        <v>412</v>
      </c>
      <c r="C5" t="s">
        <v>74</v>
      </c>
      <c r="E5" s="15" t="s">
        <v>413</v>
      </c>
      <c r="F5" t="s">
        <v>414</v>
      </c>
    </row>
    <row r="6" spans="1:7" ht="30.75">
      <c r="A6" t="s">
        <v>20</v>
      </c>
      <c r="B6" t="s">
        <v>415</v>
      </c>
      <c r="C6" t="s">
        <v>74</v>
      </c>
      <c r="E6" s="15" t="s">
        <v>416</v>
      </c>
      <c r="F6" t="s">
        <v>417</v>
      </c>
    </row>
    <row r="7" spans="1:7" ht="30.75">
      <c r="A7" t="s">
        <v>20</v>
      </c>
      <c r="B7" t="s">
        <v>418</v>
      </c>
      <c r="C7" t="s">
        <v>74</v>
      </c>
      <c r="E7" s="70" t="s">
        <v>419</v>
      </c>
      <c r="F7" s="4" t="s">
        <v>420</v>
      </c>
    </row>
  </sheetData>
  <hyperlinks>
    <hyperlink ref="A1" location="'Table of content'!A1" display="Back to Table of content " xr:uid="{AA68A80D-C7AD-43C4-81BE-1377C57B36C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6AD65-135F-4DD1-AF7E-7E611D449F2E}">
  <dimension ref="A1:G6"/>
  <sheetViews>
    <sheetView workbookViewId="0">
      <selection activeCell="C5" sqref="C5"/>
    </sheetView>
  </sheetViews>
  <sheetFormatPr defaultRowHeight="15"/>
  <cols>
    <col min="1" max="4" width="20.42578125" customWidth="1"/>
    <col min="5" max="5" width="30.7109375" customWidth="1"/>
    <col min="6" max="10" width="20.42578125" customWidth="1"/>
  </cols>
  <sheetData>
    <row r="1" spans="1:7">
      <c r="A1" s="36" t="s">
        <v>56</v>
      </c>
      <c r="B1" s="2"/>
      <c r="C1" s="1"/>
      <c r="D1" s="1"/>
      <c r="E1" s="1"/>
      <c r="F1" s="1"/>
      <c r="G1" s="1"/>
    </row>
    <row r="2" spans="1:7">
      <c r="A2" s="1"/>
      <c r="B2" s="2"/>
      <c r="C2" s="1"/>
      <c r="D2" s="1"/>
      <c r="E2" s="1"/>
      <c r="F2" s="1"/>
      <c r="G2" s="1"/>
    </row>
    <row r="3" spans="1:7" ht="22.5" customHeight="1">
      <c r="A3" s="37" t="s">
        <v>57</v>
      </c>
      <c r="B3" s="38" t="s">
        <v>58</v>
      </c>
      <c r="C3" s="38" t="s">
        <v>59</v>
      </c>
      <c r="D3" s="38" t="s">
        <v>60</v>
      </c>
      <c r="E3" s="41" t="s">
        <v>61</v>
      </c>
      <c r="F3" s="42" t="s">
        <v>62</v>
      </c>
      <c r="G3" s="38" t="s">
        <v>63</v>
      </c>
    </row>
    <row r="4" spans="1:7">
      <c r="A4" t="s">
        <v>24</v>
      </c>
      <c r="B4" t="s">
        <v>148</v>
      </c>
      <c r="C4" t="s">
        <v>65</v>
      </c>
      <c r="E4" s="5" t="s">
        <v>421</v>
      </c>
      <c r="F4" s="5" t="s">
        <v>422</v>
      </c>
    </row>
    <row r="5" spans="1:7" ht="112.5" customHeight="1">
      <c r="A5" t="s">
        <v>24</v>
      </c>
      <c r="B5" t="s">
        <v>423</v>
      </c>
      <c r="C5" t="s">
        <v>74</v>
      </c>
      <c r="E5" s="72" t="s">
        <v>424</v>
      </c>
      <c r="F5" s="72" t="s">
        <v>425</v>
      </c>
    </row>
    <row r="6" spans="1:7">
      <c r="A6" t="s">
        <v>24</v>
      </c>
      <c r="B6" t="s">
        <v>89</v>
      </c>
      <c r="C6" t="s">
        <v>74</v>
      </c>
      <c r="E6" s="5" t="s">
        <v>90</v>
      </c>
      <c r="F6" s="5" t="s">
        <v>91</v>
      </c>
    </row>
  </sheetData>
  <hyperlinks>
    <hyperlink ref="A1" location="'Table of content'!A1" display="Back to Table of content " xr:uid="{A74A4DFA-AA82-4C24-881D-A24AECF1B66E}"/>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CFDEC-A1EB-4384-A340-FEDB912AA017}">
  <dimension ref="A1:G8"/>
  <sheetViews>
    <sheetView workbookViewId="0">
      <selection activeCell="B4" sqref="B4"/>
    </sheetView>
  </sheetViews>
  <sheetFormatPr defaultRowHeight="15"/>
  <cols>
    <col min="1" max="1" width="22.28515625" customWidth="1"/>
    <col min="2" max="2" width="23.42578125" customWidth="1"/>
    <col min="3" max="3" width="16.85546875" customWidth="1"/>
    <col min="4" max="4" width="11.7109375" customWidth="1"/>
    <col min="5" max="8" width="29.42578125" customWidth="1"/>
  </cols>
  <sheetData>
    <row r="1" spans="1:7">
      <c r="A1" s="36" t="s">
        <v>56</v>
      </c>
      <c r="B1" s="2"/>
      <c r="C1" s="1"/>
      <c r="D1" s="1"/>
      <c r="E1" s="1"/>
      <c r="F1" s="1"/>
      <c r="G1" s="1"/>
    </row>
    <row r="2" spans="1:7">
      <c r="A2" s="1"/>
      <c r="B2" s="2"/>
      <c r="C2" s="1"/>
      <c r="D2" s="1"/>
      <c r="E2" s="1"/>
      <c r="F2" s="1"/>
      <c r="G2" s="1"/>
    </row>
    <row r="3" spans="1:7" ht="20.25" customHeight="1">
      <c r="A3" s="37" t="s">
        <v>57</v>
      </c>
      <c r="B3" s="38" t="s">
        <v>58</v>
      </c>
      <c r="C3" s="38" t="s">
        <v>59</v>
      </c>
      <c r="D3" s="38" t="s">
        <v>60</v>
      </c>
      <c r="E3" s="41" t="s">
        <v>61</v>
      </c>
      <c r="F3" s="42" t="s">
        <v>62</v>
      </c>
      <c r="G3" s="38" t="s">
        <v>63</v>
      </c>
    </row>
    <row r="4" spans="1:7">
      <c r="A4" t="s">
        <v>22</v>
      </c>
      <c r="B4" s="40" t="s">
        <v>95</v>
      </c>
      <c r="C4" t="s">
        <v>65</v>
      </c>
      <c r="E4" t="s">
        <v>388</v>
      </c>
      <c r="F4" t="s">
        <v>167</v>
      </c>
    </row>
    <row r="5" spans="1:7" ht="45.75">
      <c r="A5" t="s">
        <v>22</v>
      </c>
      <c r="B5" s="40" t="s">
        <v>426</v>
      </c>
      <c r="C5" t="s">
        <v>74</v>
      </c>
      <c r="E5" s="15" t="s">
        <v>427</v>
      </c>
      <c r="F5" t="s">
        <v>318</v>
      </c>
    </row>
    <row r="6" spans="1:7" ht="45.75">
      <c r="A6" t="s">
        <v>22</v>
      </c>
      <c r="B6" s="40" t="s">
        <v>428</v>
      </c>
      <c r="C6" t="s">
        <v>74</v>
      </c>
      <c r="E6" s="15" t="s">
        <v>429</v>
      </c>
      <c r="F6" s="15" t="s">
        <v>430</v>
      </c>
    </row>
    <row r="7" spans="1:7" ht="45.75">
      <c r="A7" t="s">
        <v>22</v>
      </c>
      <c r="B7" s="40" t="s">
        <v>431</v>
      </c>
      <c r="C7" t="s">
        <v>74</v>
      </c>
      <c r="E7" s="15" t="s">
        <v>432</v>
      </c>
      <c r="F7" t="s">
        <v>433</v>
      </c>
    </row>
    <row r="8" spans="1:7">
      <c r="E8" s="73"/>
      <c r="F8" s="112"/>
    </row>
  </sheetData>
  <hyperlinks>
    <hyperlink ref="A1" location="'Table of content'!A1" display="Back to Table of content " xr:uid="{2E39883B-64EB-4EC0-AF8E-3F6364AA2497}"/>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35230-03C4-4616-9800-2822E2EC219F}">
  <dimension ref="A1:G5"/>
  <sheetViews>
    <sheetView workbookViewId="0"/>
  </sheetViews>
  <sheetFormatPr defaultRowHeight="15"/>
  <cols>
    <col min="1" max="4" width="18" customWidth="1"/>
    <col min="5" max="5" width="25.42578125" customWidth="1"/>
    <col min="6" max="8" width="18" customWidth="1"/>
  </cols>
  <sheetData>
    <row r="1" spans="1:7">
      <c r="A1" s="36" t="s">
        <v>56</v>
      </c>
      <c r="B1" s="2"/>
      <c r="C1" s="1"/>
      <c r="D1" s="1"/>
      <c r="E1" s="1"/>
      <c r="F1" s="1"/>
      <c r="G1" s="1"/>
    </row>
    <row r="2" spans="1:7">
      <c r="A2" s="1"/>
      <c r="B2" s="2"/>
      <c r="C2" s="1"/>
      <c r="D2" s="1"/>
      <c r="E2" s="1"/>
      <c r="F2" s="1"/>
      <c r="G2" s="1"/>
    </row>
    <row r="3" spans="1:7" ht="24" customHeight="1">
      <c r="A3" s="37" t="s">
        <v>57</v>
      </c>
      <c r="B3" s="38" t="s">
        <v>58</v>
      </c>
      <c r="C3" s="52" t="s">
        <v>59</v>
      </c>
      <c r="D3" s="38" t="s">
        <v>60</v>
      </c>
      <c r="E3" s="38" t="s">
        <v>61</v>
      </c>
      <c r="F3" s="37" t="s">
        <v>62</v>
      </c>
      <c r="G3" s="38" t="s">
        <v>63</v>
      </c>
    </row>
    <row r="4" spans="1:7" ht="39.75" customHeight="1">
      <c r="A4" t="s">
        <v>26</v>
      </c>
      <c r="B4" t="s">
        <v>434</v>
      </c>
      <c r="C4" t="s">
        <v>65</v>
      </c>
      <c r="E4" s="15" t="s">
        <v>435</v>
      </c>
      <c r="F4" s="65" t="s">
        <v>436</v>
      </c>
    </row>
    <row r="5" spans="1:7" ht="38.25" customHeight="1">
      <c r="A5" t="s">
        <v>26</v>
      </c>
      <c r="B5" s="15" t="s">
        <v>92</v>
      </c>
      <c r="C5" t="s">
        <v>65</v>
      </c>
      <c r="E5" s="8" t="s">
        <v>437</v>
      </c>
      <c r="F5" t="s">
        <v>438</v>
      </c>
    </row>
  </sheetData>
  <hyperlinks>
    <hyperlink ref="A1" location="'Table of content'!A1" display="Back to Table of content " xr:uid="{EAFAFCD9-FC5B-4141-994F-E28BD14EDB83}"/>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8862A-A07D-4E39-9383-88DABD7A8642}">
  <dimension ref="A1:G6"/>
  <sheetViews>
    <sheetView workbookViewId="0">
      <selection activeCell="C6" sqref="C6"/>
    </sheetView>
  </sheetViews>
  <sheetFormatPr defaultRowHeight="15"/>
  <cols>
    <col min="1" max="1" width="19.5703125" customWidth="1"/>
    <col min="2" max="2" width="19.140625" customWidth="1"/>
    <col min="3" max="3" width="16" customWidth="1"/>
    <col min="4" max="4" width="10.7109375" customWidth="1"/>
    <col min="5" max="8" width="27.42578125" customWidth="1"/>
  </cols>
  <sheetData>
    <row r="1" spans="1:7">
      <c r="A1" s="36" t="s">
        <v>56</v>
      </c>
      <c r="B1" s="2"/>
      <c r="C1" s="1"/>
      <c r="D1" s="1"/>
      <c r="E1" s="1"/>
      <c r="F1" s="1"/>
      <c r="G1" s="1"/>
    </row>
    <row r="2" spans="1:7">
      <c r="A2" s="1"/>
      <c r="B2" s="2"/>
      <c r="C2" s="1"/>
      <c r="D2" s="1"/>
      <c r="E2" s="1"/>
      <c r="F2" s="1"/>
      <c r="G2" s="1"/>
    </row>
    <row r="3" spans="1:7" ht="23.25" customHeight="1">
      <c r="A3" s="37" t="s">
        <v>57</v>
      </c>
      <c r="B3" s="52" t="s">
        <v>58</v>
      </c>
      <c r="C3" s="38" t="s">
        <v>59</v>
      </c>
      <c r="D3" s="38" t="s">
        <v>60</v>
      </c>
      <c r="E3" s="38" t="s">
        <v>61</v>
      </c>
      <c r="F3" s="37" t="s">
        <v>62</v>
      </c>
      <c r="G3" s="38" t="s">
        <v>63</v>
      </c>
    </row>
    <row r="4" spans="1:7">
      <c r="A4" t="s">
        <v>28</v>
      </c>
      <c r="B4" s="47" t="s">
        <v>434</v>
      </c>
      <c r="C4" t="s">
        <v>65</v>
      </c>
      <c r="E4" t="s">
        <v>439</v>
      </c>
      <c r="F4" s="65" t="s">
        <v>436</v>
      </c>
    </row>
    <row r="5" spans="1:7" ht="76.5">
      <c r="A5" t="s">
        <v>28</v>
      </c>
      <c r="B5" t="s">
        <v>440</v>
      </c>
      <c r="C5" t="s">
        <v>74</v>
      </c>
      <c r="E5" s="8" t="s">
        <v>441</v>
      </c>
      <c r="F5" s="72" t="s">
        <v>442</v>
      </c>
    </row>
    <row r="6" spans="1:7">
      <c r="A6" t="s">
        <v>28</v>
      </c>
      <c r="B6" s="47" t="s">
        <v>89</v>
      </c>
      <c r="C6" t="s">
        <v>65</v>
      </c>
      <c r="E6" s="5" t="s">
        <v>90</v>
      </c>
      <c r="F6" s="5" t="s">
        <v>91</v>
      </c>
    </row>
  </sheetData>
  <hyperlinks>
    <hyperlink ref="A1" location="'Table of content'!A1" display="Back to Table of content " xr:uid="{D4740D87-1A4B-4D9F-B585-34B9EC9F4B94}"/>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401CD-F1F1-450C-8D27-6DCE9842FA97}">
  <dimension ref="A1:G9"/>
  <sheetViews>
    <sheetView workbookViewId="0">
      <selection activeCell="B4" sqref="B4"/>
    </sheetView>
  </sheetViews>
  <sheetFormatPr defaultRowHeight="15"/>
  <cols>
    <col min="1" max="1" width="25.42578125" customWidth="1"/>
    <col min="2" max="2" width="28.5703125" customWidth="1"/>
    <col min="3" max="3" width="14.5703125" customWidth="1"/>
    <col min="4" max="4" width="12.28515625" customWidth="1"/>
    <col min="5" max="7" width="25.42578125" customWidth="1"/>
  </cols>
  <sheetData>
    <row r="1" spans="1:7">
      <c r="A1" s="36" t="s">
        <v>56</v>
      </c>
      <c r="B1" s="2"/>
      <c r="C1" s="1"/>
      <c r="D1" s="1"/>
      <c r="E1" s="1"/>
      <c r="F1" s="1"/>
      <c r="G1" s="1"/>
    </row>
    <row r="2" spans="1:7">
      <c r="A2" s="1"/>
      <c r="B2" s="2"/>
      <c r="C2" s="1"/>
      <c r="D2" s="1"/>
      <c r="E2" s="1"/>
      <c r="F2" s="1"/>
      <c r="G2" s="1"/>
    </row>
    <row r="3" spans="1:7" ht="23.25" customHeight="1">
      <c r="A3" s="37" t="s">
        <v>57</v>
      </c>
      <c r="B3" s="52" t="s">
        <v>58</v>
      </c>
      <c r="C3" s="38" t="s">
        <v>59</v>
      </c>
      <c r="D3" s="38" t="s">
        <v>60</v>
      </c>
      <c r="E3" s="38" t="s">
        <v>61</v>
      </c>
      <c r="F3" s="37" t="s">
        <v>62</v>
      </c>
      <c r="G3" s="38" t="s">
        <v>63</v>
      </c>
    </row>
    <row r="4" spans="1:7" ht="30.75">
      <c r="A4" t="s">
        <v>30</v>
      </c>
      <c r="B4" t="s">
        <v>71</v>
      </c>
      <c r="C4" t="s">
        <v>65</v>
      </c>
      <c r="E4" s="74" t="s">
        <v>443</v>
      </c>
      <c r="F4" s="75">
        <v>8615786</v>
      </c>
    </row>
    <row r="5" spans="1:7">
      <c r="A5" t="s">
        <v>30</v>
      </c>
      <c r="B5" t="s">
        <v>174</v>
      </c>
      <c r="C5" t="s">
        <v>74</v>
      </c>
      <c r="E5" s="66" t="s">
        <v>444</v>
      </c>
      <c r="F5" s="76" t="s">
        <v>176</v>
      </c>
    </row>
    <row r="6" spans="1:7" ht="207.75" customHeight="1">
      <c r="A6" t="s">
        <v>30</v>
      </c>
      <c r="B6" t="s">
        <v>445</v>
      </c>
      <c r="C6" t="s">
        <v>74</v>
      </c>
      <c r="E6" s="77" t="s">
        <v>446</v>
      </c>
      <c r="F6" s="5" t="s">
        <v>447</v>
      </c>
    </row>
    <row r="7" spans="1:7">
      <c r="A7" t="s">
        <v>30</v>
      </c>
      <c r="B7" s="44" t="s">
        <v>448</v>
      </c>
      <c r="C7" t="s">
        <v>74</v>
      </c>
      <c r="E7" t="s">
        <v>449</v>
      </c>
      <c r="F7" t="s">
        <v>450</v>
      </c>
    </row>
    <row r="8" spans="1:7" ht="30.75">
      <c r="A8" t="s">
        <v>30</v>
      </c>
      <c r="B8" s="40" t="s">
        <v>451</v>
      </c>
      <c r="C8" t="s">
        <v>74</v>
      </c>
      <c r="E8" s="15" t="s">
        <v>452</v>
      </c>
      <c r="F8" t="s">
        <v>453</v>
      </c>
    </row>
    <row r="9" spans="1:7">
      <c r="A9" t="s">
        <v>30</v>
      </c>
      <c r="B9" t="s">
        <v>89</v>
      </c>
      <c r="C9" t="s">
        <v>65</v>
      </c>
      <c r="E9" s="5" t="s">
        <v>90</v>
      </c>
      <c r="F9" s="5" t="s">
        <v>91</v>
      </c>
    </row>
  </sheetData>
  <hyperlinks>
    <hyperlink ref="A1" location="'Table of content'!A1" display="Back to Table of content " xr:uid="{35AE1EE7-897C-43CF-B7A5-56E7619D1038}"/>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6D83B-F1A9-4CE7-BFEB-C1B6B2A6BDE9}">
  <dimension ref="A1:G5"/>
  <sheetViews>
    <sheetView workbookViewId="0">
      <selection activeCell="G1" sqref="A1:G3"/>
    </sheetView>
  </sheetViews>
  <sheetFormatPr defaultRowHeight="15"/>
  <cols>
    <col min="1" max="2" width="19.5703125" customWidth="1"/>
    <col min="3" max="3" width="14.7109375" customWidth="1"/>
    <col min="4" max="4" width="8.7109375" customWidth="1"/>
    <col min="5" max="5" width="22" customWidth="1"/>
    <col min="6" max="9" width="19.5703125" customWidth="1"/>
  </cols>
  <sheetData>
    <row r="1" spans="1:7">
      <c r="A1" s="36" t="s">
        <v>56</v>
      </c>
      <c r="B1" s="2"/>
      <c r="C1" s="1"/>
      <c r="D1" s="1"/>
      <c r="E1" s="1"/>
      <c r="F1" s="1"/>
      <c r="G1" s="1"/>
    </row>
    <row r="2" spans="1:7">
      <c r="A2" s="1"/>
      <c r="B2" s="2"/>
      <c r="C2" s="1"/>
      <c r="D2" s="1"/>
      <c r="E2" s="1"/>
      <c r="F2" s="1"/>
      <c r="G2" s="1"/>
    </row>
    <row r="3" spans="1:7" ht="25.5" customHeight="1">
      <c r="A3" s="37" t="s">
        <v>57</v>
      </c>
      <c r="B3" s="52" t="s">
        <v>58</v>
      </c>
      <c r="C3" s="52" t="s">
        <v>59</v>
      </c>
      <c r="D3" s="38" t="s">
        <v>60</v>
      </c>
      <c r="E3" s="38" t="s">
        <v>61</v>
      </c>
      <c r="F3" s="37" t="s">
        <v>62</v>
      </c>
      <c r="G3" s="78" t="s">
        <v>63</v>
      </c>
    </row>
    <row r="4" spans="1:7">
      <c r="A4" t="s">
        <v>32</v>
      </c>
      <c r="B4" s="40" t="s">
        <v>89</v>
      </c>
      <c r="C4" t="s">
        <v>65</v>
      </c>
      <c r="E4" s="5" t="s">
        <v>90</v>
      </c>
      <c r="F4" s="5" t="s">
        <v>91</v>
      </c>
    </row>
    <row r="5" spans="1:7">
      <c r="A5" t="s">
        <v>32</v>
      </c>
      <c r="B5" s="40" t="s">
        <v>454</v>
      </c>
      <c r="C5" t="s">
        <v>74</v>
      </c>
      <c r="E5" s="5" t="s">
        <v>455</v>
      </c>
      <c r="F5" s="5" t="s">
        <v>456</v>
      </c>
    </row>
  </sheetData>
  <hyperlinks>
    <hyperlink ref="A1" location="'Table of content'!A1" display="Back to Table of content " xr:uid="{F087B1FC-CF79-4739-862B-962F6EE53787}"/>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C38B6-BD65-4990-9A03-F1BB4BCA22B6}">
  <dimension ref="A1:G6"/>
  <sheetViews>
    <sheetView workbookViewId="0">
      <selection activeCell="B4" sqref="B4"/>
    </sheetView>
  </sheetViews>
  <sheetFormatPr defaultRowHeight="15"/>
  <cols>
    <col min="1" max="2" width="18" customWidth="1"/>
    <col min="3" max="3" width="16.5703125" customWidth="1"/>
    <col min="4" max="4" width="11.85546875" customWidth="1"/>
    <col min="5" max="5" width="25.5703125" customWidth="1"/>
    <col min="6" max="8" width="18" customWidth="1"/>
  </cols>
  <sheetData>
    <row r="1" spans="1:7">
      <c r="A1" s="36" t="s">
        <v>56</v>
      </c>
      <c r="B1" s="2"/>
      <c r="C1" s="1"/>
      <c r="D1" s="1"/>
      <c r="E1" s="1"/>
      <c r="F1" s="1"/>
      <c r="G1" s="1"/>
    </row>
    <row r="2" spans="1:7">
      <c r="A2" s="1"/>
      <c r="B2" s="2"/>
      <c r="C2" s="1"/>
      <c r="D2" s="1"/>
      <c r="E2" s="1"/>
      <c r="F2" s="1"/>
      <c r="G2" s="1"/>
    </row>
    <row r="3" spans="1:7" ht="30.75">
      <c r="A3" s="37" t="s">
        <v>57</v>
      </c>
      <c r="B3" s="52" t="s">
        <v>58</v>
      </c>
      <c r="C3" s="52" t="s">
        <v>59</v>
      </c>
      <c r="D3" s="52" t="s">
        <v>60</v>
      </c>
      <c r="E3" s="38" t="s">
        <v>61</v>
      </c>
      <c r="F3" s="37" t="s">
        <v>62</v>
      </c>
      <c r="G3" s="78" t="s">
        <v>63</v>
      </c>
    </row>
    <row r="4" spans="1:7" ht="30.75">
      <c r="A4" s="5" t="s">
        <v>34</v>
      </c>
      <c r="B4" t="s">
        <v>457</v>
      </c>
      <c r="C4" t="s">
        <v>74</v>
      </c>
      <c r="E4" s="15" t="s">
        <v>458</v>
      </c>
      <c r="F4" s="68" t="s">
        <v>459</v>
      </c>
    </row>
    <row r="5" spans="1:7" ht="27">
      <c r="A5" s="5" t="s">
        <v>34</v>
      </c>
      <c r="B5" t="s">
        <v>460</v>
      </c>
      <c r="C5" t="s">
        <v>74</v>
      </c>
      <c r="E5" s="77" t="s">
        <v>461</v>
      </c>
      <c r="F5" s="72" t="s">
        <v>462</v>
      </c>
    </row>
    <row r="6" spans="1:7" ht="30.75">
      <c r="A6" s="5" t="s">
        <v>34</v>
      </c>
      <c r="B6" t="s">
        <v>311</v>
      </c>
      <c r="C6" t="s">
        <v>74</v>
      </c>
      <c r="E6" s="8" t="s">
        <v>463</v>
      </c>
      <c r="F6" s="72" t="s">
        <v>464</v>
      </c>
      <c r="G6" s="45" t="str">
        <f>HYPERLINK("#dim_country!B4","dim_country")</f>
        <v>dim_country</v>
      </c>
    </row>
  </sheetData>
  <hyperlinks>
    <hyperlink ref="A1" location="'Table of content'!A1" display="Back to Table of content " xr:uid="{4B2C975C-5004-4695-93A7-553178D79EC3}"/>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A1DF2-B0C0-44C6-A717-6EE206B557CC}">
  <dimension ref="A1:G9"/>
  <sheetViews>
    <sheetView workbookViewId="0">
      <selection activeCell="B4" sqref="B4"/>
    </sheetView>
  </sheetViews>
  <sheetFormatPr defaultRowHeight="15"/>
  <cols>
    <col min="1" max="1" width="26.7109375" customWidth="1"/>
    <col min="2" max="2" width="31.5703125" customWidth="1"/>
    <col min="3" max="3" width="13.85546875" customWidth="1"/>
    <col min="4" max="4" width="10.7109375" customWidth="1"/>
    <col min="5" max="7" width="26.7109375" customWidth="1"/>
  </cols>
  <sheetData>
    <row r="1" spans="1:7">
      <c r="A1" s="36" t="s">
        <v>56</v>
      </c>
      <c r="B1" s="2"/>
      <c r="C1" s="1"/>
      <c r="D1" s="1"/>
      <c r="E1" s="1"/>
      <c r="F1" s="1"/>
      <c r="G1" s="1"/>
    </row>
    <row r="2" spans="1:7">
      <c r="A2" s="1"/>
      <c r="B2" s="2"/>
      <c r="C2" s="1"/>
      <c r="D2" s="1"/>
      <c r="E2" s="1"/>
      <c r="F2" s="1"/>
      <c r="G2" s="1"/>
    </row>
    <row r="3" spans="1:7" ht="24.75" customHeight="1">
      <c r="A3" s="37" t="s">
        <v>57</v>
      </c>
      <c r="B3" s="52" t="s">
        <v>58</v>
      </c>
      <c r="C3" s="52" t="s">
        <v>59</v>
      </c>
      <c r="D3" s="52" t="s">
        <v>60</v>
      </c>
      <c r="E3" s="38" t="s">
        <v>61</v>
      </c>
      <c r="F3" s="37" t="s">
        <v>62</v>
      </c>
      <c r="G3" s="78" t="s">
        <v>63</v>
      </c>
    </row>
    <row r="4" spans="1:7" ht="30.75">
      <c r="A4" t="s">
        <v>36</v>
      </c>
      <c r="B4" s="47" t="s">
        <v>465</v>
      </c>
      <c r="C4" t="s">
        <v>65</v>
      </c>
      <c r="E4" s="15" t="s">
        <v>466</v>
      </c>
      <c r="F4" s="75">
        <v>168187</v>
      </c>
    </row>
    <row r="5" spans="1:7" ht="38.25" customHeight="1">
      <c r="A5" t="s">
        <v>36</v>
      </c>
      <c r="B5" t="s">
        <v>467</v>
      </c>
      <c r="C5" t="s">
        <v>65</v>
      </c>
      <c r="E5" s="50" t="s">
        <v>468</v>
      </c>
      <c r="F5" s="79">
        <v>168184</v>
      </c>
    </row>
    <row r="6" spans="1:7" ht="30.75">
      <c r="A6" t="s">
        <v>36</v>
      </c>
      <c r="B6" t="s">
        <v>469</v>
      </c>
      <c r="C6" t="s">
        <v>74</v>
      </c>
      <c r="E6" s="15" t="s">
        <v>470</v>
      </c>
      <c r="F6" s="51" t="s">
        <v>471</v>
      </c>
    </row>
    <row r="7" spans="1:7">
      <c r="A7" t="s">
        <v>36</v>
      </c>
      <c r="B7" t="s">
        <v>89</v>
      </c>
      <c r="C7" t="s">
        <v>65</v>
      </c>
      <c r="E7" s="51" t="s">
        <v>472</v>
      </c>
      <c r="F7" s="51">
        <v>1566</v>
      </c>
    </row>
    <row r="8" spans="1:7" ht="29.25">
      <c r="A8" t="s">
        <v>36</v>
      </c>
      <c r="B8" t="s">
        <v>473</v>
      </c>
      <c r="C8" t="s">
        <v>74</v>
      </c>
      <c r="E8" s="50" t="s">
        <v>474</v>
      </c>
      <c r="F8" s="51">
        <v>718</v>
      </c>
    </row>
    <row r="9" spans="1:7">
      <c r="A9" t="s">
        <v>36</v>
      </c>
      <c r="B9" t="s">
        <v>475</v>
      </c>
      <c r="C9" t="s">
        <v>74</v>
      </c>
      <c r="E9" s="79" t="s">
        <v>476</v>
      </c>
      <c r="F9" s="79" t="s">
        <v>477</v>
      </c>
    </row>
  </sheetData>
  <hyperlinks>
    <hyperlink ref="A1" location="'Table of content'!A1" display="Back to Table of content " xr:uid="{F02CDC70-B959-42F6-9387-CBCC6CE324DC}"/>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49CDD-FDE8-4094-B88D-EC2FD2ABB1E6}">
  <dimension ref="A1:G11"/>
  <sheetViews>
    <sheetView workbookViewId="0">
      <selection activeCell="G1" sqref="A1:G3"/>
    </sheetView>
  </sheetViews>
  <sheetFormatPr defaultRowHeight="15"/>
  <cols>
    <col min="1" max="1" width="14.85546875" customWidth="1"/>
    <col min="2" max="2" width="24.85546875" customWidth="1"/>
    <col min="3" max="3" width="21.7109375" customWidth="1"/>
    <col min="4" max="4" width="14.85546875" customWidth="1"/>
    <col min="5" max="5" width="32.42578125" customWidth="1"/>
    <col min="6" max="6" width="22.7109375" customWidth="1"/>
    <col min="7" max="9" width="14.85546875" customWidth="1"/>
  </cols>
  <sheetData>
    <row r="1" spans="1:7">
      <c r="A1" s="36" t="s">
        <v>56</v>
      </c>
      <c r="B1" s="2"/>
      <c r="C1" s="1"/>
      <c r="D1" s="1"/>
      <c r="E1" s="1"/>
      <c r="F1" s="1"/>
      <c r="G1" s="1"/>
    </row>
    <row r="2" spans="1:7">
      <c r="A2" s="1"/>
      <c r="B2" s="2"/>
      <c r="C2" s="1"/>
      <c r="D2" s="1"/>
      <c r="E2" s="1"/>
      <c r="F2" s="1"/>
      <c r="G2" s="1"/>
    </row>
    <row r="3" spans="1:7" ht="24" customHeight="1">
      <c r="A3" s="37" t="s">
        <v>57</v>
      </c>
      <c r="B3" s="52" t="s">
        <v>58</v>
      </c>
      <c r="C3" s="52" t="s">
        <v>59</v>
      </c>
      <c r="D3" s="52" t="s">
        <v>60</v>
      </c>
      <c r="E3" s="38" t="s">
        <v>61</v>
      </c>
      <c r="F3" s="37" t="s">
        <v>62</v>
      </c>
      <c r="G3" s="78" t="s">
        <v>63</v>
      </c>
    </row>
    <row r="4" spans="1:7">
      <c r="A4" t="s">
        <v>38</v>
      </c>
      <c r="B4" t="s">
        <v>92</v>
      </c>
      <c r="C4" t="s">
        <v>65</v>
      </c>
      <c r="E4" s="81" t="s">
        <v>319</v>
      </c>
      <c r="F4" s="51" t="s">
        <v>320</v>
      </c>
    </row>
    <row r="5" spans="1:7" ht="59.25" customHeight="1">
      <c r="A5" t="s">
        <v>38</v>
      </c>
      <c r="B5" t="s">
        <v>478</v>
      </c>
      <c r="C5" t="s">
        <v>479</v>
      </c>
      <c r="E5" s="80" t="s">
        <v>480</v>
      </c>
      <c r="F5" s="81" t="s">
        <v>481</v>
      </c>
    </row>
    <row r="6" spans="1:7" ht="30.75">
      <c r="A6" t="s">
        <v>38</v>
      </c>
      <c r="B6" s="40" t="s">
        <v>89</v>
      </c>
      <c r="C6" t="s">
        <v>65</v>
      </c>
      <c r="E6" s="15" t="s">
        <v>482</v>
      </c>
      <c r="F6" s="51" t="s">
        <v>483</v>
      </c>
    </row>
    <row r="7" spans="1:7" ht="101.25">
      <c r="A7" t="s">
        <v>38</v>
      </c>
      <c r="B7" t="s">
        <v>484</v>
      </c>
      <c r="C7" t="s">
        <v>65</v>
      </c>
      <c r="E7" s="80" t="s">
        <v>485</v>
      </c>
      <c r="F7" s="51">
        <v>35886</v>
      </c>
    </row>
    <row r="8" spans="1:7" ht="30.75">
      <c r="A8" s="44" t="s">
        <v>38</v>
      </c>
      <c r="B8" s="44" t="s">
        <v>486</v>
      </c>
      <c r="C8" t="s">
        <v>74</v>
      </c>
      <c r="E8" s="15" t="s">
        <v>487</v>
      </c>
      <c r="F8" t="s">
        <v>488</v>
      </c>
    </row>
    <row r="9" spans="1:7" ht="175.5" customHeight="1">
      <c r="A9" s="44" t="s">
        <v>38</v>
      </c>
      <c r="B9" s="44" t="s">
        <v>489</v>
      </c>
      <c r="C9" t="s">
        <v>74</v>
      </c>
      <c r="E9" s="72" t="s">
        <v>490</v>
      </c>
      <c r="F9" s="5" t="s">
        <v>491</v>
      </c>
    </row>
    <row r="10" spans="1:7" ht="72.75">
      <c r="A10" s="44" t="s">
        <v>38</v>
      </c>
      <c r="B10" t="s">
        <v>492</v>
      </c>
      <c r="C10" t="s">
        <v>479</v>
      </c>
      <c r="E10" s="15" t="s">
        <v>493</v>
      </c>
      <c r="F10" s="82" t="s">
        <v>494</v>
      </c>
    </row>
    <row r="11" spans="1:7" ht="26.25" customHeight="1">
      <c r="A11" s="44" t="s">
        <v>38</v>
      </c>
      <c r="B11" t="s">
        <v>495</v>
      </c>
      <c r="C11" t="s">
        <v>479</v>
      </c>
      <c r="E11" s="83" t="s">
        <v>496</v>
      </c>
      <c r="F11" s="84" t="s">
        <v>497</v>
      </c>
    </row>
  </sheetData>
  <hyperlinks>
    <hyperlink ref="A1" location="'Table of content'!A1" display="Back to Table of content " xr:uid="{1B1621E5-A83A-4A6E-B3A3-59D94A63300D}"/>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C1B50-9E8C-482C-B35B-AEF1A6F7C9F1}">
  <dimension ref="A1:G9"/>
  <sheetViews>
    <sheetView workbookViewId="0"/>
  </sheetViews>
  <sheetFormatPr defaultRowHeight="15"/>
  <cols>
    <col min="1" max="1" width="31.28515625" customWidth="1"/>
    <col min="2" max="2" width="28.7109375" customWidth="1"/>
    <col min="3" max="3" width="21.5703125" customWidth="1"/>
    <col min="4" max="4" width="10.5703125" customWidth="1"/>
    <col min="5" max="5" width="31" customWidth="1"/>
    <col min="6" max="8" width="24.7109375" customWidth="1"/>
  </cols>
  <sheetData>
    <row r="1" spans="1:7">
      <c r="A1" s="36" t="s">
        <v>56</v>
      </c>
      <c r="B1" s="2"/>
      <c r="C1" s="1"/>
      <c r="D1" s="1"/>
      <c r="E1" s="1"/>
      <c r="F1" s="1"/>
      <c r="G1" s="1"/>
    </row>
    <row r="2" spans="1:7">
      <c r="A2" s="1"/>
      <c r="B2" s="2"/>
      <c r="C2" s="1"/>
      <c r="D2" s="1"/>
      <c r="E2" s="1"/>
      <c r="F2" s="1"/>
      <c r="G2" s="1"/>
    </row>
    <row r="3" spans="1:7" ht="23.25" customHeight="1">
      <c r="A3" s="37" t="s">
        <v>57</v>
      </c>
      <c r="B3" s="52" t="s">
        <v>58</v>
      </c>
      <c r="C3" s="52" t="s">
        <v>59</v>
      </c>
      <c r="D3" s="52" t="s">
        <v>60</v>
      </c>
      <c r="E3" s="38" t="s">
        <v>61</v>
      </c>
      <c r="F3" s="37" t="s">
        <v>62</v>
      </c>
      <c r="G3" s="78" t="s">
        <v>63</v>
      </c>
    </row>
    <row r="4" spans="1:7" ht="21" customHeight="1">
      <c r="A4" t="s">
        <v>40</v>
      </c>
      <c r="B4" t="s">
        <v>92</v>
      </c>
      <c r="C4" t="s">
        <v>65</v>
      </c>
      <c r="E4" s="72" t="s">
        <v>319</v>
      </c>
      <c r="F4" s="72" t="s">
        <v>320</v>
      </c>
    </row>
    <row r="5" spans="1:7" ht="38.25" customHeight="1">
      <c r="A5" t="s">
        <v>40</v>
      </c>
      <c r="B5" t="s">
        <v>89</v>
      </c>
      <c r="C5" t="s">
        <v>65</v>
      </c>
      <c r="E5" s="15" t="s">
        <v>306</v>
      </c>
      <c r="F5" s="15" t="s">
        <v>91</v>
      </c>
    </row>
    <row r="6" spans="1:7" ht="45.75">
      <c r="A6" t="s">
        <v>40</v>
      </c>
      <c r="B6" t="s">
        <v>498</v>
      </c>
      <c r="C6" t="s">
        <v>479</v>
      </c>
      <c r="E6" s="15" t="s">
        <v>499</v>
      </c>
      <c r="F6" s="15" t="s">
        <v>500</v>
      </c>
    </row>
    <row r="7" spans="1:7">
      <c r="A7" t="s">
        <v>40</v>
      </c>
      <c r="B7" t="s">
        <v>501</v>
      </c>
      <c r="C7" t="s">
        <v>479</v>
      </c>
      <c r="E7" s="85" t="s">
        <v>502</v>
      </c>
      <c r="F7" s="70" t="s">
        <v>503</v>
      </c>
    </row>
    <row r="8" spans="1:7" ht="30.75">
      <c r="A8" t="s">
        <v>40</v>
      </c>
      <c r="B8" t="s">
        <v>504</v>
      </c>
      <c r="C8" t="s">
        <v>479</v>
      </c>
      <c r="E8" s="15" t="s">
        <v>505</v>
      </c>
      <c r="F8" s="15" t="s">
        <v>506</v>
      </c>
    </row>
    <row r="9" spans="1:7" ht="27">
      <c r="A9" t="s">
        <v>40</v>
      </c>
      <c r="B9" t="s">
        <v>507</v>
      </c>
      <c r="C9" t="s">
        <v>122</v>
      </c>
      <c r="E9" s="72" t="s">
        <v>508</v>
      </c>
      <c r="F9" s="5" t="s">
        <v>124</v>
      </c>
    </row>
  </sheetData>
  <hyperlinks>
    <hyperlink ref="A1" location="'Table of content'!A1" display="Back to Table of content " xr:uid="{B8D95C12-49E6-4CF3-A570-9E78CF3AA673}"/>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9E360-36CC-4705-90E7-9DE85F2A622A}">
  <dimension ref="A1:G6"/>
  <sheetViews>
    <sheetView workbookViewId="0">
      <selection activeCell="F6" sqref="F6"/>
    </sheetView>
  </sheetViews>
  <sheetFormatPr defaultRowHeight="15"/>
  <cols>
    <col min="1" max="1" width="22.5703125" customWidth="1"/>
    <col min="2" max="2" width="22.7109375" customWidth="1"/>
    <col min="3" max="3" width="17.140625" customWidth="1"/>
    <col min="4" max="4" width="13" customWidth="1"/>
    <col min="5" max="10" width="26.42578125" customWidth="1"/>
  </cols>
  <sheetData>
    <row r="1" spans="1:7">
      <c r="A1" s="36" t="s">
        <v>56</v>
      </c>
      <c r="B1" s="2"/>
      <c r="C1" s="1"/>
      <c r="D1" s="1"/>
      <c r="E1" s="1"/>
      <c r="F1" s="1"/>
      <c r="G1" s="1"/>
    </row>
    <row r="2" spans="1:7">
      <c r="A2" s="1"/>
      <c r="B2" s="2"/>
      <c r="C2" s="1"/>
      <c r="D2" s="1"/>
      <c r="E2" s="1"/>
      <c r="F2" s="1"/>
      <c r="G2" s="1"/>
    </row>
    <row r="3" spans="1:7" ht="29.25" customHeight="1">
      <c r="A3" s="37" t="s">
        <v>57</v>
      </c>
      <c r="B3" s="52" t="s">
        <v>58</v>
      </c>
      <c r="C3" s="52" t="s">
        <v>59</v>
      </c>
      <c r="D3" s="52" t="s">
        <v>60</v>
      </c>
      <c r="E3" s="38" t="s">
        <v>61</v>
      </c>
      <c r="F3" s="37" t="s">
        <v>62</v>
      </c>
      <c r="G3" s="78" t="s">
        <v>63</v>
      </c>
    </row>
    <row r="4" spans="1:7">
      <c r="A4" t="s">
        <v>42</v>
      </c>
      <c r="B4" s="40" t="s">
        <v>98</v>
      </c>
      <c r="C4" t="s">
        <v>65</v>
      </c>
      <c r="E4" s="5" t="s">
        <v>509</v>
      </c>
      <c r="F4" s="5">
        <v>7231796</v>
      </c>
    </row>
    <row r="5" spans="1:7" ht="27">
      <c r="A5" t="s">
        <v>42</v>
      </c>
      <c r="B5" s="40" t="s">
        <v>510</v>
      </c>
      <c r="C5" t="s">
        <v>74</v>
      </c>
      <c r="E5" s="57" t="s">
        <v>511</v>
      </c>
      <c r="F5" t="s">
        <v>512</v>
      </c>
    </row>
    <row r="6" spans="1:7" ht="67.5">
      <c r="A6" t="s">
        <v>42</v>
      </c>
      <c r="B6" s="40" t="s">
        <v>513</v>
      </c>
      <c r="C6" t="s">
        <v>74</v>
      </c>
      <c r="E6" s="77" t="s">
        <v>514</v>
      </c>
      <c r="F6" s="15" t="s">
        <v>515</v>
      </c>
    </row>
  </sheetData>
  <hyperlinks>
    <hyperlink ref="A1" location="'Table of content'!A1" display="Back to Table of content " xr:uid="{9027D938-A985-4C6A-A554-6B910DF7F82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8BB3F-79A7-4240-B941-4EB69CE68ABA}">
  <dimension ref="A1:G42"/>
  <sheetViews>
    <sheetView workbookViewId="0">
      <selection activeCell="G1" sqref="A1:G3"/>
    </sheetView>
  </sheetViews>
  <sheetFormatPr defaultRowHeight="15"/>
  <cols>
    <col min="1" max="1" width="22.85546875" customWidth="1"/>
    <col min="2" max="2" width="56.7109375" customWidth="1"/>
    <col min="3" max="3" width="22.85546875" customWidth="1"/>
    <col min="4" max="4" width="13.28515625" customWidth="1"/>
    <col min="5" max="5" width="34.5703125" customWidth="1"/>
    <col min="6" max="10" width="22.85546875" customWidth="1"/>
  </cols>
  <sheetData>
    <row r="1" spans="1:7">
      <c r="A1" s="36" t="s">
        <v>56</v>
      </c>
      <c r="B1" s="2"/>
      <c r="C1" s="1"/>
      <c r="D1" s="1"/>
      <c r="E1" s="1"/>
      <c r="F1" s="1"/>
      <c r="G1" s="1"/>
    </row>
    <row r="2" spans="1:7">
      <c r="A2" s="1"/>
      <c r="B2" s="2"/>
      <c r="C2" s="1"/>
      <c r="D2" s="1"/>
      <c r="E2" s="1"/>
      <c r="F2" s="1"/>
      <c r="G2" s="1"/>
    </row>
    <row r="3" spans="1:7" ht="30.75">
      <c r="A3" s="37" t="s">
        <v>57</v>
      </c>
      <c r="B3" s="52" t="s">
        <v>58</v>
      </c>
      <c r="C3" s="52" t="s">
        <v>59</v>
      </c>
      <c r="D3" s="52" t="s">
        <v>60</v>
      </c>
      <c r="E3" s="38" t="s">
        <v>61</v>
      </c>
      <c r="F3" s="37" t="s">
        <v>62</v>
      </c>
      <c r="G3" s="78" t="s">
        <v>63</v>
      </c>
    </row>
    <row r="4" spans="1:7" ht="106.5">
      <c r="A4" t="s">
        <v>46</v>
      </c>
      <c r="B4" t="s">
        <v>141</v>
      </c>
      <c r="C4" t="s">
        <v>479</v>
      </c>
      <c r="E4" s="15" t="s">
        <v>516</v>
      </c>
      <c r="F4" t="s">
        <v>143</v>
      </c>
    </row>
    <row r="5" spans="1:7" ht="67.5">
      <c r="A5" t="s">
        <v>46</v>
      </c>
      <c r="B5" t="s">
        <v>201</v>
      </c>
      <c r="C5" t="s">
        <v>65</v>
      </c>
      <c r="E5" s="49" t="s">
        <v>203</v>
      </c>
      <c r="F5">
        <v>3275</v>
      </c>
    </row>
    <row r="6" spans="1:7" ht="115.5">
      <c r="A6" t="s">
        <v>46</v>
      </c>
      <c r="B6" t="s">
        <v>204</v>
      </c>
      <c r="C6" t="s">
        <v>65</v>
      </c>
      <c r="E6" s="50" t="s">
        <v>206</v>
      </c>
      <c r="F6" s="51" t="s">
        <v>207</v>
      </c>
    </row>
    <row r="7" spans="1:7" ht="36" customHeight="1">
      <c r="A7" t="s">
        <v>46</v>
      </c>
      <c r="B7" s="47" t="s">
        <v>517</v>
      </c>
      <c r="C7" t="s">
        <v>65</v>
      </c>
      <c r="E7" s="50"/>
      <c r="F7" s="51"/>
    </row>
    <row r="8" spans="1:7" ht="121.5" customHeight="1">
      <c r="A8" t="s">
        <v>46</v>
      </c>
      <c r="B8" s="47" t="s">
        <v>518</v>
      </c>
      <c r="C8" t="s">
        <v>65</v>
      </c>
      <c r="E8" s="51" t="s">
        <v>519</v>
      </c>
      <c r="F8" s="51" t="s">
        <v>520</v>
      </c>
    </row>
    <row r="9" spans="1:7" ht="101.25">
      <c r="A9" t="s">
        <v>46</v>
      </c>
      <c r="B9" t="s">
        <v>208</v>
      </c>
      <c r="C9" t="s">
        <v>65</v>
      </c>
      <c r="E9" s="50" t="s">
        <v>209</v>
      </c>
      <c r="F9" s="51" t="s">
        <v>207</v>
      </c>
    </row>
    <row r="10" spans="1:7" ht="72" customHeight="1">
      <c r="A10" t="s">
        <v>46</v>
      </c>
      <c r="B10" t="s">
        <v>213</v>
      </c>
      <c r="C10" t="s">
        <v>155</v>
      </c>
      <c r="E10" s="53" t="s">
        <v>214</v>
      </c>
      <c r="F10" s="54">
        <v>39844.304760173611</v>
      </c>
    </row>
    <row r="11" spans="1:7" ht="178.5" customHeight="1">
      <c r="A11" t="s">
        <v>46</v>
      </c>
      <c r="B11" t="s">
        <v>521</v>
      </c>
      <c r="C11" t="s">
        <v>74</v>
      </c>
      <c r="E11" s="80" t="s">
        <v>522</v>
      </c>
      <c r="F11" s="51" t="s">
        <v>523</v>
      </c>
    </row>
    <row r="12" spans="1:7" ht="144.75" customHeight="1">
      <c r="A12" t="s">
        <v>46</v>
      </c>
      <c r="B12" t="s">
        <v>215</v>
      </c>
      <c r="C12" t="s">
        <v>74</v>
      </c>
      <c r="E12" s="55" t="s">
        <v>216</v>
      </c>
      <c r="F12" s="5" t="s">
        <v>217</v>
      </c>
    </row>
    <row r="13" spans="1:7">
      <c r="A13" t="s">
        <v>46</v>
      </c>
      <c r="B13" t="s">
        <v>226</v>
      </c>
      <c r="C13" t="s">
        <v>74</v>
      </c>
      <c r="E13" t="s">
        <v>227</v>
      </c>
    </row>
    <row r="14" spans="1:7">
      <c r="A14" t="s">
        <v>46</v>
      </c>
      <c r="B14" t="s">
        <v>279</v>
      </c>
      <c r="C14" t="s">
        <v>74</v>
      </c>
      <c r="E14" t="s">
        <v>280</v>
      </c>
    </row>
    <row r="15" spans="1:7" ht="91.5" customHeight="1">
      <c r="A15" t="s">
        <v>46</v>
      </c>
      <c r="B15" t="s">
        <v>223</v>
      </c>
      <c r="C15" t="s">
        <v>74</v>
      </c>
      <c r="E15" s="55" t="s">
        <v>224</v>
      </c>
      <c r="F15" s="5" t="s">
        <v>225</v>
      </c>
    </row>
    <row r="16" spans="1:7" ht="54.75" customHeight="1">
      <c r="A16" t="s">
        <v>46</v>
      </c>
      <c r="B16" t="s">
        <v>524</v>
      </c>
      <c r="C16" t="s">
        <v>65</v>
      </c>
      <c r="E16" s="53" t="s">
        <v>525</v>
      </c>
      <c r="F16" s="5" t="s">
        <v>526</v>
      </c>
    </row>
    <row r="17" spans="1:6" ht="71.25" customHeight="1">
      <c r="A17" t="s">
        <v>46</v>
      </c>
      <c r="B17" t="s">
        <v>527</v>
      </c>
      <c r="C17" t="s">
        <v>65</v>
      </c>
      <c r="E17" s="53" t="s">
        <v>528</v>
      </c>
      <c r="F17" s="5" t="s">
        <v>529</v>
      </c>
    </row>
    <row r="18" spans="1:6" ht="49.5" customHeight="1">
      <c r="A18" t="s">
        <v>46</v>
      </c>
      <c r="B18" t="s">
        <v>530</v>
      </c>
      <c r="C18" t="s">
        <v>65</v>
      </c>
      <c r="E18" s="53" t="s">
        <v>531</v>
      </c>
      <c r="F18" s="5" t="s">
        <v>532</v>
      </c>
    </row>
    <row r="19" spans="1:6" ht="68.25" customHeight="1">
      <c r="A19" t="s">
        <v>46</v>
      </c>
      <c r="B19" t="s">
        <v>533</v>
      </c>
      <c r="C19" t="s">
        <v>65</v>
      </c>
      <c r="E19" s="53" t="s">
        <v>534</v>
      </c>
      <c r="F19" s="5" t="s">
        <v>535</v>
      </c>
    </row>
    <row r="20" spans="1:6" ht="30.75">
      <c r="A20" t="s">
        <v>46</v>
      </c>
      <c r="B20" t="s">
        <v>536</v>
      </c>
      <c r="C20" t="s">
        <v>74</v>
      </c>
      <c r="E20" s="15" t="s">
        <v>537</v>
      </c>
      <c r="F20" t="s">
        <v>387</v>
      </c>
    </row>
    <row r="21" spans="1:6" ht="30.75">
      <c r="A21" t="s">
        <v>46</v>
      </c>
      <c r="B21" t="s">
        <v>538</v>
      </c>
      <c r="C21" t="s">
        <v>155</v>
      </c>
      <c r="E21" s="15" t="s">
        <v>539</v>
      </c>
      <c r="F21" s="54">
        <v>43059.54787037037</v>
      </c>
    </row>
    <row r="22" spans="1:6" ht="27">
      <c r="A22" t="s">
        <v>46</v>
      </c>
      <c r="B22" t="s">
        <v>540</v>
      </c>
      <c r="C22" t="s">
        <v>155</v>
      </c>
      <c r="E22" s="53" t="s">
        <v>541</v>
      </c>
      <c r="F22" s="54">
        <v>44243.9701746875</v>
      </c>
    </row>
    <row r="23" spans="1:6" ht="27">
      <c r="A23" t="s">
        <v>46</v>
      </c>
      <c r="B23" t="s">
        <v>542</v>
      </c>
      <c r="C23" t="s">
        <v>155</v>
      </c>
      <c r="E23" s="57" t="s">
        <v>543</v>
      </c>
      <c r="F23" s="86">
        <v>43072.647916666669</v>
      </c>
    </row>
    <row r="24" spans="1:6" ht="29.25">
      <c r="A24" t="s">
        <v>46</v>
      </c>
      <c r="B24" t="s">
        <v>544</v>
      </c>
      <c r="C24" t="s">
        <v>155</v>
      </c>
      <c r="E24" s="50" t="s">
        <v>545</v>
      </c>
      <c r="F24" s="87">
        <v>44515.503622685188</v>
      </c>
    </row>
    <row r="25" spans="1:6" ht="43.5">
      <c r="A25" t="s">
        <v>46</v>
      </c>
      <c r="B25" t="s">
        <v>546</v>
      </c>
      <c r="C25" t="s">
        <v>155</v>
      </c>
      <c r="E25" s="81" t="s">
        <v>547</v>
      </c>
      <c r="F25" s="88">
        <v>43011.648113425923</v>
      </c>
    </row>
    <row r="26" spans="1:6" ht="29.25">
      <c r="A26" t="s">
        <v>46</v>
      </c>
      <c r="B26" t="s">
        <v>548</v>
      </c>
      <c r="C26" t="s">
        <v>65</v>
      </c>
      <c r="E26" s="81" t="s">
        <v>549</v>
      </c>
      <c r="F26" s="51" t="s">
        <v>526</v>
      </c>
    </row>
    <row r="27" spans="1:6" ht="29.25">
      <c r="A27" t="s">
        <v>46</v>
      </c>
      <c r="B27" t="s">
        <v>550</v>
      </c>
      <c r="C27" t="s">
        <v>65</v>
      </c>
      <c r="E27" s="81" t="s">
        <v>549</v>
      </c>
      <c r="F27" s="51" t="s">
        <v>551</v>
      </c>
    </row>
    <row r="28" spans="1:6" ht="29.25">
      <c r="A28" t="s">
        <v>46</v>
      </c>
      <c r="B28" t="s">
        <v>552</v>
      </c>
      <c r="C28" t="s">
        <v>65</v>
      </c>
      <c r="E28" s="81" t="s">
        <v>553</v>
      </c>
      <c r="F28" s="51" t="s">
        <v>532</v>
      </c>
    </row>
    <row r="29" spans="1:6" ht="29.25">
      <c r="A29" t="s">
        <v>46</v>
      </c>
      <c r="B29" t="s">
        <v>554</v>
      </c>
      <c r="C29" t="s">
        <v>65</v>
      </c>
      <c r="E29" s="81" t="s">
        <v>555</v>
      </c>
      <c r="F29" s="51" t="s">
        <v>535</v>
      </c>
    </row>
    <row r="30" spans="1:6" ht="29.25">
      <c r="A30" t="s">
        <v>46</v>
      </c>
      <c r="B30" t="s">
        <v>556</v>
      </c>
      <c r="C30" t="s">
        <v>65</v>
      </c>
      <c r="E30" s="81" t="s">
        <v>557</v>
      </c>
      <c r="F30" s="51">
        <v>1</v>
      </c>
    </row>
    <row r="31" spans="1:6">
      <c r="A31" t="s">
        <v>46</v>
      </c>
      <c r="B31" t="s">
        <v>558</v>
      </c>
      <c r="C31" t="s">
        <v>155</v>
      </c>
      <c r="E31" s="51" t="s">
        <v>559</v>
      </c>
      <c r="F31" s="87">
        <v>44342.59375</v>
      </c>
    </row>
    <row r="32" spans="1:6">
      <c r="A32" t="s">
        <v>46</v>
      </c>
      <c r="B32" t="s">
        <v>560</v>
      </c>
      <c r="C32" t="s">
        <v>65</v>
      </c>
      <c r="E32" s="83" t="s">
        <v>561</v>
      </c>
      <c r="F32" s="51" t="s">
        <v>562</v>
      </c>
    </row>
    <row r="33" spans="1:6" ht="30.75">
      <c r="A33" t="s">
        <v>46</v>
      </c>
      <c r="B33" t="s">
        <v>218</v>
      </c>
      <c r="C33" t="s">
        <v>65</v>
      </c>
      <c r="E33" s="15" t="s">
        <v>219</v>
      </c>
      <c r="F33" t="s">
        <v>220</v>
      </c>
    </row>
    <row r="34" spans="1:6" ht="30.75">
      <c r="A34" t="s">
        <v>46</v>
      </c>
      <c r="B34" t="s">
        <v>221</v>
      </c>
      <c r="C34" t="s">
        <v>65</v>
      </c>
      <c r="E34" s="15" t="s">
        <v>222</v>
      </c>
      <c r="F34">
        <v>1</v>
      </c>
    </row>
    <row r="35" spans="1:6" ht="30.75">
      <c r="A35" t="s">
        <v>46</v>
      </c>
      <c r="B35" t="s">
        <v>277</v>
      </c>
      <c r="C35" t="s">
        <v>65</v>
      </c>
      <c r="E35" s="15" t="s">
        <v>563</v>
      </c>
    </row>
    <row r="36" spans="1:6" ht="30.75">
      <c r="A36" t="s">
        <v>46</v>
      </c>
      <c r="B36" t="s">
        <v>278</v>
      </c>
      <c r="C36" t="s">
        <v>65</v>
      </c>
      <c r="E36" s="15" t="s">
        <v>564</v>
      </c>
    </row>
    <row r="37" spans="1:6">
      <c r="A37" t="s">
        <v>46</v>
      </c>
      <c r="B37" t="s">
        <v>89</v>
      </c>
      <c r="C37" t="s">
        <v>65</v>
      </c>
      <c r="E37" t="s">
        <v>565</v>
      </c>
      <c r="F37" t="s">
        <v>566</v>
      </c>
    </row>
    <row r="38" spans="1:6">
      <c r="A38" t="s">
        <v>46</v>
      </c>
      <c r="B38" t="s">
        <v>567</v>
      </c>
      <c r="C38" t="s">
        <v>155</v>
      </c>
      <c r="E38" t="s">
        <v>568</v>
      </c>
      <c r="F38" s="89">
        <v>43523.260416666664</v>
      </c>
    </row>
    <row r="39" spans="1:6" ht="29.25">
      <c r="A39" t="s">
        <v>46</v>
      </c>
      <c r="B39" t="s">
        <v>569</v>
      </c>
      <c r="C39" t="s">
        <v>122</v>
      </c>
      <c r="E39" s="81" t="s">
        <v>570</v>
      </c>
      <c r="F39" s="51" t="s">
        <v>378</v>
      </c>
    </row>
    <row r="40" spans="1:6" ht="29.25">
      <c r="A40" t="s">
        <v>46</v>
      </c>
      <c r="B40" t="s">
        <v>571</v>
      </c>
      <c r="C40" t="s">
        <v>74</v>
      </c>
      <c r="E40" s="50" t="s">
        <v>572</v>
      </c>
      <c r="F40" s="79" t="s">
        <v>573</v>
      </c>
    </row>
    <row r="41" spans="1:6" ht="29.25">
      <c r="A41" t="s">
        <v>46</v>
      </c>
      <c r="B41" t="s">
        <v>560</v>
      </c>
      <c r="C41" t="s">
        <v>65</v>
      </c>
      <c r="E41" s="50" t="s">
        <v>561</v>
      </c>
      <c r="F41" s="51" t="s">
        <v>562</v>
      </c>
    </row>
    <row r="42" spans="1:6" ht="30.75">
      <c r="A42" t="s">
        <v>46</v>
      </c>
      <c r="B42" t="s">
        <v>574</v>
      </c>
      <c r="C42" t="s">
        <v>65</v>
      </c>
      <c r="E42" s="70" t="s">
        <v>575</v>
      </c>
      <c r="F42" t="s">
        <v>576</v>
      </c>
    </row>
  </sheetData>
  <hyperlinks>
    <hyperlink ref="A1" location="'Table of content'!A1" display="Back to Table of content " xr:uid="{2A199419-885E-415F-A06B-60FCF0B237B4}"/>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BEA9F-B468-4FAA-8932-751BAA25285B}">
  <dimension ref="A1:G7"/>
  <sheetViews>
    <sheetView workbookViewId="0">
      <selection activeCell="E7" sqref="E7"/>
    </sheetView>
  </sheetViews>
  <sheetFormatPr defaultRowHeight="15"/>
  <cols>
    <col min="1" max="1" width="23.140625" customWidth="1"/>
    <col min="2" max="2" width="32.42578125" customWidth="1"/>
    <col min="3" max="3" width="15.85546875" customWidth="1"/>
    <col min="4" max="4" width="10" customWidth="1"/>
    <col min="5" max="10" width="23.140625" customWidth="1"/>
  </cols>
  <sheetData>
    <row r="1" spans="1:7">
      <c r="A1" s="36" t="s">
        <v>56</v>
      </c>
      <c r="B1" s="2"/>
      <c r="C1" s="1"/>
      <c r="D1" s="1"/>
      <c r="E1" s="1"/>
      <c r="F1" s="1"/>
      <c r="G1" s="1"/>
    </row>
    <row r="2" spans="1:7">
      <c r="A2" s="1"/>
      <c r="B2" s="2"/>
      <c r="C2" s="1"/>
      <c r="D2" s="1"/>
      <c r="E2" s="1"/>
      <c r="F2" s="1"/>
      <c r="G2" s="1"/>
    </row>
    <row r="3" spans="1:7" ht="30.75">
      <c r="A3" s="37" t="s">
        <v>57</v>
      </c>
      <c r="B3" s="38" t="s">
        <v>58</v>
      </c>
      <c r="C3" s="38" t="s">
        <v>59</v>
      </c>
      <c r="D3" s="38" t="s">
        <v>60</v>
      </c>
      <c r="E3" s="38" t="s">
        <v>61</v>
      </c>
      <c r="F3" s="37" t="s">
        <v>62</v>
      </c>
      <c r="G3" s="38" t="s">
        <v>63</v>
      </c>
    </row>
    <row r="4" spans="1:7">
      <c r="A4" t="s">
        <v>48</v>
      </c>
      <c r="B4" s="15" t="s">
        <v>64</v>
      </c>
      <c r="E4" s="8" t="s">
        <v>577</v>
      </c>
      <c r="F4" s="59">
        <v>111111</v>
      </c>
    </row>
    <row r="5" spans="1:7">
      <c r="A5" t="s">
        <v>48</v>
      </c>
      <c r="B5" t="s">
        <v>578</v>
      </c>
      <c r="E5" s="59" t="s">
        <v>579</v>
      </c>
      <c r="F5" t="s">
        <v>580</v>
      </c>
    </row>
    <row r="6" spans="1:7">
      <c r="A6" t="s">
        <v>48</v>
      </c>
      <c r="B6" s="15" t="s">
        <v>581</v>
      </c>
      <c r="E6" s="59" t="s">
        <v>582</v>
      </c>
      <c r="F6" t="s">
        <v>583</v>
      </c>
    </row>
    <row r="7" spans="1:7">
      <c r="A7" t="s">
        <v>48</v>
      </c>
      <c r="B7" s="90" t="s">
        <v>89</v>
      </c>
      <c r="E7" s="5" t="s">
        <v>90</v>
      </c>
      <c r="F7" s="60">
        <v>9</v>
      </c>
    </row>
  </sheetData>
  <hyperlinks>
    <hyperlink ref="A1" location="'Table of content'!A1" display="Back to Table of content " xr:uid="{B23E559F-B61B-4E6D-81AC-FF8CD8D5C986}"/>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B383B-51A9-49E5-96E5-FC1E3BC5E0CC}">
  <dimension ref="A1:G10"/>
  <sheetViews>
    <sheetView workbookViewId="0">
      <selection activeCell="G1" sqref="A1:G3"/>
    </sheetView>
  </sheetViews>
  <sheetFormatPr defaultRowHeight="15"/>
  <cols>
    <col min="1" max="1" width="19" customWidth="1"/>
    <col min="2" max="2" width="30.85546875" customWidth="1"/>
    <col min="3" max="3" width="9.28515625" customWidth="1"/>
    <col min="4" max="4" width="13" customWidth="1"/>
    <col min="5" max="5" width="37.85546875" customWidth="1"/>
    <col min="6" max="6" width="31.28515625" customWidth="1"/>
    <col min="7" max="8" width="19" customWidth="1"/>
  </cols>
  <sheetData>
    <row r="1" spans="1:7">
      <c r="A1" s="36" t="s">
        <v>56</v>
      </c>
      <c r="B1" s="2"/>
      <c r="C1" s="1"/>
      <c r="D1" s="1"/>
      <c r="E1" s="1"/>
      <c r="F1" s="1"/>
      <c r="G1" s="1"/>
    </row>
    <row r="2" spans="1:7">
      <c r="A2" s="1"/>
      <c r="B2" s="2"/>
      <c r="C2" s="1"/>
      <c r="D2" s="1"/>
      <c r="E2" s="1"/>
      <c r="F2" s="1"/>
      <c r="G2" s="1"/>
    </row>
    <row r="3" spans="1:7" ht="30.75">
      <c r="A3" s="37" t="s">
        <v>57</v>
      </c>
      <c r="B3" s="52" t="s">
        <v>58</v>
      </c>
      <c r="C3" s="52" t="s">
        <v>59</v>
      </c>
      <c r="D3" s="52" t="s">
        <v>60</v>
      </c>
      <c r="E3" s="38" t="s">
        <v>61</v>
      </c>
      <c r="F3" s="37" t="s">
        <v>62</v>
      </c>
      <c r="G3" s="38" t="s">
        <v>63</v>
      </c>
    </row>
    <row r="4" spans="1:7" ht="30.75">
      <c r="A4" t="s">
        <v>50</v>
      </c>
      <c r="B4" t="s">
        <v>201</v>
      </c>
      <c r="E4" s="8" t="s">
        <v>584</v>
      </c>
      <c r="F4" s="59">
        <v>111111</v>
      </c>
    </row>
    <row r="5" spans="1:7" ht="121.5">
      <c r="A5" t="s">
        <v>50</v>
      </c>
      <c r="B5" t="s">
        <v>585</v>
      </c>
      <c r="E5" s="8" t="s">
        <v>586</v>
      </c>
      <c r="F5">
        <v>1</v>
      </c>
    </row>
    <row r="6" spans="1:7">
      <c r="A6" t="s">
        <v>50</v>
      </c>
      <c r="B6" s="91" t="s">
        <v>89</v>
      </c>
      <c r="E6" s="8" t="s">
        <v>587</v>
      </c>
      <c r="F6">
        <v>4</v>
      </c>
    </row>
    <row r="7" spans="1:7" ht="137.25">
      <c r="A7" t="s">
        <v>50</v>
      </c>
      <c r="B7" t="s">
        <v>588</v>
      </c>
      <c r="E7" s="8" t="s">
        <v>589</v>
      </c>
      <c r="F7" s="92"/>
    </row>
    <row r="8" spans="1:7" ht="45.75">
      <c r="A8" t="s">
        <v>50</v>
      </c>
      <c r="B8" t="s">
        <v>64</v>
      </c>
      <c r="E8" s="8" t="s">
        <v>590</v>
      </c>
      <c r="F8" s="60">
        <v>12345</v>
      </c>
    </row>
    <row r="9" spans="1:7" ht="30.75">
      <c r="A9" t="s">
        <v>50</v>
      </c>
      <c r="B9" t="s">
        <v>204</v>
      </c>
      <c r="E9" s="8" t="s">
        <v>591</v>
      </c>
      <c r="F9" s="93">
        <v>1</v>
      </c>
    </row>
    <row r="10" spans="1:7" ht="81">
      <c r="A10" t="s">
        <v>50</v>
      </c>
      <c r="B10" t="s">
        <v>592</v>
      </c>
      <c r="E10" s="8" t="s">
        <v>593</v>
      </c>
      <c r="F10" s="94" t="s">
        <v>594</v>
      </c>
    </row>
  </sheetData>
  <hyperlinks>
    <hyperlink ref="A1" location="'Table of content'!A1" display="Back to Table of content " xr:uid="{0EF5028F-984A-4626-AB3A-9A0F70D2742A}"/>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986C3-67C5-4135-8785-6CC4E2DE4095}">
  <dimension ref="A1:G6"/>
  <sheetViews>
    <sheetView workbookViewId="0">
      <selection activeCell="G1" sqref="A1:G3"/>
    </sheetView>
  </sheetViews>
  <sheetFormatPr defaultRowHeight="15"/>
  <cols>
    <col min="1" max="1" width="26.28515625" customWidth="1"/>
    <col min="2" max="2" width="30.28515625" customWidth="1"/>
    <col min="3" max="3" width="16.42578125" customWidth="1"/>
    <col min="4" max="4" width="11.28515625" customWidth="1"/>
    <col min="5" max="8" width="21.85546875" customWidth="1"/>
  </cols>
  <sheetData>
    <row r="1" spans="1:7">
      <c r="A1" s="36" t="s">
        <v>56</v>
      </c>
      <c r="B1" s="2"/>
      <c r="C1" s="1"/>
      <c r="D1" s="1"/>
      <c r="E1" s="1"/>
      <c r="F1" s="1"/>
      <c r="G1" s="1"/>
    </row>
    <row r="2" spans="1:7">
      <c r="A2" s="1"/>
      <c r="B2" s="2"/>
      <c r="C2" s="1"/>
      <c r="D2" s="1"/>
      <c r="E2" s="1"/>
      <c r="F2" s="1"/>
      <c r="G2" s="1"/>
    </row>
    <row r="3" spans="1:7" ht="30.75">
      <c r="A3" s="37" t="s">
        <v>57</v>
      </c>
      <c r="B3" s="52" t="s">
        <v>58</v>
      </c>
      <c r="C3" s="52" t="s">
        <v>59</v>
      </c>
      <c r="D3" s="52" t="s">
        <v>60</v>
      </c>
      <c r="E3" s="38" t="s">
        <v>61</v>
      </c>
      <c r="F3" s="37" t="s">
        <v>62</v>
      </c>
      <c r="G3" s="38" t="s">
        <v>63</v>
      </c>
    </row>
    <row r="4" spans="1:7">
      <c r="A4" t="s">
        <v>52</v>
      </c>
      <c r="B4" t="s">
        <v>120</v>
      </c>
      <c r="C4" t="s">
        <v>65</v>
      </c>
      <c r="E4" s="95" t="s">
        <v>595</v>
      </c>
      <c r="F4" t="s">
        <v>167</v>
      </c>
    </row>
    <row r="5" spans="1:7" ht="45.75">
      <c r="A5" t="s">
        <v>52</v>
      </c>
      <c r="B5" s="40" t="s">
        <v>596</v>
      </c>
      <c r="C5" t="s">
        <v>74</v>
      </c>
      <c r="E5" s="15" t="s">
        <v>228</v>
      </c>
      <c r="F5" t="s">
        <v>229</v>
      </c>
    </row>
    <row r="6" spans="1:7" ht="30.75">
      <c r="A6" t="s">
        <v>52</v>
      </c>
      <c r="B6" s="40" t="s">
        <v>597</v>
      </c>
      <c r="C6" t="s">
        <v>74</v>
      </c>
      <c r="E6" s="15" t="s">
        <v>598</v>
      </c>
      <c r="F6" t="s">
        <v>599</v>
      </c>
    </row>
  </sheetData>
  <hyperlinks>
    <hyperlink ref="A1" location="'Table of content'!A1" display="Back to Table of content " xr:uid="{66A3517F-E1C0-42DF-BD54-E1A350CF7119}"/>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25288-58F0-449C-A60E-ED738B37158E}">
  <dimension ref="A1:G30"/>
  <sheetViews>
    <sheetView workbookViewId="0">
      <selection activeCell="E14" sqref="E14"/>
    </sheetView>
  </sheetViews>
  <sheetFormatPr defaultRowHeight="15"/>
  <cols>
    <col min="1" max="1" width="14.7109375" customWidth="1"/>
    <col min="2" max="2" width="30.140625" customWidth="1"/>
    <col min="3" max="3" width="20.85546875" customWidth="1"/>
    <col min="4" max="4" width="14.7109375" customWidth="1"/>
    <col min="5" max="5" width="39.5703125" customWidth="1"/>
    <col min="6" max="6" width="30" customWidth="1"/>
    <col min="7" max="10" width="14.7109375" customWidth="1"/>
  </cols>
  <sheetData>
    <row r="1" spans="1:7">
      <c r="A1" s="36" t="s">
        <v>56</v>
      </c>
      <c r="B1" s="2"/>
      <c r="C1" s="1"/>
      <c r="D1" s="1"/>
      <c r="E1" s="1"/>
      <c r="F1" s="1"/>
      <c r="G1" s="1"/>
    </row>
    <row r="2" spans="1:7">
      <c r="A2" s="1"/>
      <c r="B2" s="2"/>
      <c r="C2" s="1"/>
      <c r="D2" s="1"/>
      <c r="E2" s="1"/>
      <c r="F2" s="1"/>
      <c r="G2" s="1"/>
    </row>
    <row r="3" spans="1:7" ht="30.75">
      <c r="A3" s="37" t="s">
        <v>57</v>
      </c>
      <c r="B3" s="52" t="s">
        <v>58</v>
      </c>
      <c r="C3" s="52" t="s">
        <v>59</v>
      </c>
      <c r="D3" s="52" t="s">
        <v>60</v>
      </c>
      <c r="E3" s="38" t="s">
        <v>61</v>
      </c>
      <c r="F3" s="37" t="s">
        <v>62</v>
      </c>
      <c r="G3" s="38" t="s">
        <v>63</v>
      </c>
    </row>
    <row r="4" spans="1:7" ht="73.5" customHeight="1">
      <c r="A4" t="s">
        <v>54</v>
      </c>
      <c r="B4" t="s">
        <v>64</v>
      </c>
      <c r="C4" t="s">
        <v>65</v>
      </c>
      <c r="E4" s="3" t="s">
        <v>66</v>
      </c>
      <c r="F4" s="96" t="s">
        <v>67</v>
      </c>
    </row>
    <row r="5" spans="1:7" ht="45.75">
      <c r="A5" t="s">
        <v>54</v>
      </c>
      <c r="B5" t="s">
        <v>68</v>
      </c>
      <c r="C5" t="s">
        <v>65</v>
      </c>
      <c r="E5" s="3" t="s">
        <v>69</v>
      </c>
      <c r="F5" s="97" t="s">
        <v>70</v>
      </c>
    </row>
    <row r="6" spans="1:7" ht="45.75">
      <c r="A6" t="s">
        <v>54</v>
      </c>
      <c r="B6" s="40" t="s">
        <v>600</v>
      </c>
      <c r="C6" t="s">
        <v>74</v>
      </c>
      <c r="E6" s="15" t="s">
        <v>601</v>
      </c>
      <c r="F6" s="9" t="s">
        <v>602</v>
      </c>
    </row>
    <row r="7" spans="1:7">
      <c r="A7" t="s">
        <v>54</v>
      </c>
      <c r="B7" s="7" t="s">
        <v>89</v>
      </c>
      <c r="C7" t="s">
        <v>65</v>
      </c>
      <c r="E7" s="5" t="s">
        <v>90</v>
      </c>
      <c r="F7">
        <v>51</v>
      </c>
    </row>
    <row r="8" spans="1:7" ht="45.75">
      <c r="A8" t="s">
        <v>54</v>
      </c>
      <c r="B8" s="7" t="s">
        <v>603</v>
      </c>
      <c r="C8" t="s">
        <v>155</v>
      </c>
      <c r="E8" s="98" t="s">
        <v>604</v>
      </c>
      <c r="F8" s="99">
        <v>43176.975902777776</v>
      </c>
    </row>
    <row r="9" spans="1:7" ht="106.5">
      <c r="A9" t="s">
        <v>54</v>
      </c>
      <c r="B9" t="s">
        <v>605</v>
      </c>
      <c r="C9" t="s">
        <v>74</v>
      </c>
      <c r="E9" s="15" t="s">
        <v>606</v>
      </c>
      <c r="F9" t="s">
        <v>607</v>
      </c>
    </row>
    <row r="10" spans="1:7">
      <c r="A10" t="s">
        <v>54</v>
      </c>
      <c r="B10" t="s">
        <v>608</v>
      </c>
      <c r="C10" t="s">
        <v>155</v>
      </c>
      <c r="E10" t="s">
        <v>609</v>
      </c>
      <c r="F10" s="13">
        <v>43210.829502314817</v>
      </c>
    </row>
    <row r="11" spans="1:7" ht="45.75">
      <c r="A11" t="s">
        <v>54</v>
      </c>
      <c r="B11" t="s">
        <v>610</v>
      </c>
      <c r="C11" t="s">
        <v>74</v>
      </c>
      <c r="E11" s="53" t="s">
        <v>611</v>
      </c>
      <c r="F11" s="15" t="s">
        <v>612</v>
      </c>
    </row>
    <row r="12" spans="1:7">
      <c r="A12" t="s">
        <v>54</v>
      </c>
      <c r="B12" t="s">
        <v>613</v>
      </c>
      <c r="C12" t="s">
        <v>74</v>
      </c>
      <c r="E12" s="4" t="s">
        <v>614</v>
      </c>
      <c r="F12" s="5" t="s">
        <v>615</v>
      </c>
    </row>
    <row r="13" spans="1:7" ht="45.75">
      <c r="A13" t="s">
        <v>54</v>
      </c>
      <c r="B13" t="s">
        <v>616</v>
      </c>
      <c r="C13" t="s">
        <v>74</v>
      </c>
      <c r="E13" s="70" t="s">
        <v>617</v>
      </c>
      <c r="F13" s="100" t="s">
        <v>618</v>
      </c>
    </row>
    <row r="14" spans="1:7" ht="121.5">
      <c r="A14" t="s">
        <v>54</v>
      </c>
      <c r="B14" t="s">
        <v>619</v>
      </c>
      <c r="C14" t="s">
        <v>74</v>
      </c>
      <c r="E14" s="101" t="s">
        <v>620</v>
      </c>
      <c r="F14" t="s">
        <v>621</v>
      </c>
    </row>
    <row r="15" spans="1:7" ht="121.5">
      <c r="A15" t="s">
        <v>54</v>
      </c>
      <c r="B15" t="s">
        <v>622</v>
      </c>
      <c r="C15" t="s">
        <v>74</v>
      </c>
      <c r="E15" s="101" t="s">
        <v>620</v>
      </c>
      <c r="F15" s="9" t="s">
        <v>623</v>
      </c>
    </row>
    <row r="16" spans="1:7" ht="121.5">
      <c r="A16" t="s">
        <v>54</v>
      </c>
      <c r="B16" t="s">
        <v>624</v>
      </c>
      <c r="C16" t="s">
        <v>74</v>
      </c>
      <c r="E16" s="101" t="s">
        <v>620</v>
      </c>
      <c r="F16" t="s">
        <v>625</v>
      </c>
    </row>
    <row r="17" spans="1:6" ht="91.5">
      <c r="A17" t="s">
        <v>54</v>
      </c>
      <c r="B17" t="s">
        <v>626</v>
      </c>
      <c r="C17" t="s">
        <v>74</v>
      </c>
      <c r="E17" s="21" t="s">
        <v>627</v>
      </c>
      <c r="F17" t="s">
        <v>618</v>
      </c>
    </row>
    <row r="18" spans="1:6" ht="91.5">
      <c r="A18" t="s">
        <v>54</v>
      </c>
      <c r="B18" t="s">
        <v>628</v>
      </c>
      <c r="C18" t="s">
        <v>74</v>
      </c>
      <c r="E18" s="21" t="s">
        <v>627</v>
      </c>
      <c r="F18" s="9" t="s">
        <v>629</v>
      </c>
    </row>
    <row r="19" spans="1:6" ht="91.5">
      <c r="A19" t="s">
        <v>54</v>
      </c>
      <c r="B19" t="s">
        <v>630</v>
      </c>
      <c r="C19" t="s">
        <v>74</v>
      </c>
      <c r="E19" s="21" t="s">
        <v>627</v>
      </c>
      <c r="F19" t="s">
        <v>631</v>
      </c>
    </row>
    <row r="20" spans="1:6" ht="45.75">
      <c r="A20" t="s">
        <v>54</v>
      </c>
      <c r="B20" t="s">
        <v>632</v>
      </c>
      <c r="C20" t="s">
        <v>74</v>
      </c>
      <c r="E20" s="12" t="s">
        <v>633</v>
      </c>
      <c r="F20" t="s">
        <v>117</v>
      </c>
    </row>
    <row r="21" spans="1:6">
      <c r="A21" t="s">
        <v>54</v>
      </c>
      <c r="B21" t="s">
        <v>634</v>
      </c>
      <c r="C21" t="s">
        <v>74</v>
      </c>
      <c r="E21" s="12" t="s">
        <v>635</v>
      </c>
      <c r="F21" t="s">
        <v>79</v>
      </c>
    </row>
    <row r="22" spans="1:6">
      <c r="A22" t="s">
        <v>54</v>
      </c>
      <c r="B22" t="s">
        <v>636</v>
      </c>
      <c r="C22" t="s">
        <v>74</v>
      </c>
      <c r="E22" s="12" t="s">
        <v>637</v>
      </c>
      <c r="F22" t="s">
        <v>82</v>
      </c>
    </row>
    <row r="23" spans="1:6">
      <c r="A23" t="s">
        <v>54</v>
      </c>
      <c r="B23" t="s">
        <v>638</v>
      </c>
      <c r="C23" t="s">
        <v>74</v>
      </c>
      <c r="E23" s="12" t="s">
        <v>639</v>
      </c>
      <c r="F23" s="44" t="s">
        <v>640</v>
      </c>
    </row>
    <row r="24" spans="1:6" ht="29.25">
      <c r="A24" t="s">
        <v>54</v>
      </c>
      <c r="B24" t="s">
        <v>641</v>
      </c>
      <c r="C24" t="s">
        <v>74</v>
      </c>
      <c r="E24" s="80" t="s">
        <v>642</v>
      </c>
      <c r="F24" s="79" t="s">
        <v>643</v>
      </c>
    </row>
    <row r="25" spans="1:6" ht="87">
      <c r="A25" t="s">
        <v>54</v>
      </c>
      <c r="B25" t="s">
        <v>644</v>
      </c>
      <c r="C25" t="s">
        <v>74</v>
      </c>
      <c r="E25" s="81" t="s">
        <v>645</v>
      </c>
      <c r="F25" s="51" t="s">
        <v>646</v>
      </c>
    </row>
    <row r="26" spans="1:6" ht="43.5">
      <c r="A26" t="s">
        <v>54</v>
      </c>
      <c r="B26" t="s">
        <v>647</v>
      </c>
      <c r="C26" t="s">
        <v>65</v>
      </c>
      <c r="E26" s="81" t="s">
        <v>648</v>
      </c>
      <c r="F26" s="51" t="s">
        <v>551</v>
      </c>
    </row>
    <row r="27" spans="1:6">
      <c r="A27" t="s">
        <v>54</v>
      </c>
      <c r="B27" t="s">
        <v>649</v>
      </c>
      <c r="C27" t="s">
        <v>65</v>
      </c>
      <c r="E27" s="51" t="s">
        <v>650</v>
      </c>
      <c r="F27" s="51" t="s">
        <v>651</v>
      </c>
    </row>
    <row r="28" spans="1:6">
      <c r="A28" t="s">
        <v>54</v>
      </c>
      <c r="B28" t="s">
        <v>574</v>
      </c>
      <c r="C28" t="s">
        <v>65</v>
      </c>
      <c r="E28" t="s">
        <v>652</v>
      </c>
      <c r="F28" s="5" t="s">
        <v>576</v>
      </c>
    </row>
    <row r="29" spans="1:6">
      <c r="A29" t="s">
        <v>54</v>
      </c>
      <c r="B29" t="s">
        <v>653</v>
      </c>
      <c r="C29" t="s">
        <v>155</v>
      </c>
      <c r="E29" t="s">
        <v>654</v>
      </c>
      <c r="F29" s="102">
        <v>44440.252782870368</v>
      </c>
    </row>
    <row r="30" spans="1:6" ht="43.5">
      <c r="A30" t="s">
        <v>54</v>
      </c>
      <c r="B30" t="s">
        <v>655</v>
      </c>
      <c r="C30" t="s">
        <v>74</v>
      </c>
      <c r="E30" s="80" t="s">
        <v>656</v>
      </c>
      <c r="F30" s="79" t="s">
        <v>657</v>
      </c>
    </row>
  </sheetData>
  <hyperlinks>
    <hyperlink ref="A1" location="'Table of content'!A1" display="Back to Table of content " xr:uid="{8E6B43BA-91BC-414F-9BD3-864110E14438}"/>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76ce160-53a7-4b70-a78a-8956bdf053fe">
      <Terms xmlns="http://schemas.microsoft.com/office/infopath/2007/PartnerControls"/>
    </lcf76f155ced4ddcb4097134ff3c332f>
    <TaxCatchAll xmlns="21bd8cf3-351f-4476-94e7-32d69e6f8bdc" xsi:nil="true"/>
    <SharedWithUsers xmlns="21bd8cf3-351f-4476-94e7-32d69e6f8bdc">
      <UserInfo>
        <DisplayName>Mariia Modzolevska (External)</DisplayName>
        <AccountId>621</AccountId>
        <AccountType/>
      </UserInfo>
    </SharedWithUsers>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A94A67849F42D440B55DB6F8F4AED406" ma:contentTypeVersion="17" ma:contentTypeDescription="Create a new document." ma:contentTypeScope="" ma:versionID="0ec51b61f30f422c00c21caf01e3559f">
  <xsd:schema xmlns:xsd="http://www.w3.org/2001/XMLSchema" xmlns:xs="http://www.w3.org/2001/XMLSchema" xmlns:p="http://schemas.microsoft.com/office/2006/metadata/properties" xmlns:ns2="076ce160-53a7-4b70-a78a-8956bdf053fe" xmlns:ns3="21bd8cf3-351f-4476-94e7-32d69e6f8bdc" targetNamespace="http://schemas.microsoft.com/office/2006/metadata/properties" ma:root="true" ma:fieldsID="25bc7e1db7b8a38cba4b2563cee89812" ns2:_="" ns3:_="">
    <xsd:import namespace="076ce160-53a7-4b70-a78a-8956bdf053fe"/>
    <xsd:import namespace="21bd8cf3-351f-4476-94e7-32d69e6f8bd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6ce160-53a7-4b70-a78a-8956bdf053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df21cce-95d8-486a-bb52-cf646a0fc2a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1bd8cf3-351f-4476-94e7-32d69e6f8bd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15d3b45-f21e-4c8c-ace4-878639e5b55e}" ma:internalName="TaxCatchAll" ma:showField="CatchAllData" ma:web="21bd8cf3-351f-4476-94e7-32d69e6f8b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CC5541-D11B-43DF-9C0E-7C9FEE2A905A}"/>
</file>

<file path=customXml/itemProps2.xml><?xml version="1.0" encoding="utf-8"?>
<ds:datastoreItem xmlns:ds="http://schemas.openxmlformats.org/officeDocument/2006/customXml" ds:itemID="{20F526D3-4330-4B12-BBE9-6897570082EF}"/>
</file>

<file path=customXml/itemProps3.xml><?xml version="1.0" encoding="utf-8"?>
<ds:datastoreItem xmlns:ds="http://schemas.openxmlformats.org/officeDocument/2006/customXml" ds:itemID="{5BAF4895-E714-475F-BDB0-138251C433A9}"/>
</file>

<file path=customXml/itemProps4.xml><?xml version="1.0" encoding="utf-8"?>
<ds:datastoreItem xmlns:ds="http://schemas.openxmlformats.org/officeDocument/2006/customXml" ds:itemID="{DCC25AE1-491A-4C60-953F-E06E70430F1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2022-08-26T07:57:57Z</dcterms:created>
  <dcterms:modified xsi:type="dcterms:W3CDTF">2026-10-05T12:01:01Z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0x010100A94A67849F42D440B55DB6F8F4AED406</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Order">
    <vt:r8>1800</vt:r8>
  </property>
  <property fmtid="{D5CDD505-2E9C-101B-9397-08002B2CF9AE}" pid="8" name="_activity">
    <vt:lpwstr>{"FileActivityType":"9","FileActivityTimeStamp":"2023-05-11T14:38:15.840Z","FileActivityUsersOnPage":[{"DisplayName":"Khrystyna Porodko (External)","Id":"khrystyna.porodko@cleverbridge.com"},{"DisplayName":"Mariia Modzolevska (External)","Id":"mariia.modzolevska@cleverbridge.com"}],"FileActivityNavigationId":null}</vt:lpwstr>
  </property>
</Properties>
</file>